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arana1_worldbank_org/Documents/GTF/GTF 2018/Website/Downloads/"/>
    </mc:Choice>
  </mc:AlternateContent>
  <bookViews>
    <workbookView xWindow="0" yWindow="0" windowWidth="28800" windowHeight="12210" tabRatio="800" firstSheet="1" activeTab="5"/>
  </bookViews>
  <sheets>
    <sheet name="Energy Access (old)" sheetId="1" state="hidden" r:id="rId1"/>
    <sheet name="Energy Access" sheetId="2" r:id="rId2"/>
    <sheet name="Energy Access Sources" sheetId="3" r:id="rId3"/>
    <sheet name="Renewable Energy" sheetId="8" r:id="rId4"/>
    <sheet name="Renewable Energy Sources" sheetId="7" r:id="rId5"/>
    <sheet name="Energy Efficiency" sheetId="4" r:id="rId6"/>
    <sheet name="Energy Efficiency Sources" sheetId="5" r:id="rId7"/>
  </sheets>
  <externalReferences>
    <externalReference r:id="rId8"/>
  </externalReferences>
  <definedNames>
    <definedName name="_AMO_UniqueIdentifier" hidden="1">"'098c0d38-756f-411d-b3b3-b9cd2146d3c4'"</definedName>
    <definedName name="_xlnm._FilterDatabase" localSheetId="1" hidden="1">'Energy Access'!#REF!</definedName>
    <definedName name="_xlnm._FilterDatabase" localSheetId="0" hidden="1">'Energy Access (old)'!$C$3:$AJ$223</definedName>
    <definedName name="_Key1" localSheetId="1" hidden="1">#REF!</definedName>
    <definedName name="_Key1" localSheetId="0" hidden="1">#REF!</definedName>
    <definedName name="_Key1" localSheetId="4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localSheetId="4" hidden="1">#REF!</definedName>
    <definedName name="_Sort" hidden="1">#REF!</definedName>
    <definedName name="a" localSheetId="1" hidden="1">#REF!</definedName>
    <definedName name="a" localSheetId="0" hidden="1">#REF!</definedName>
    <definedName name="a" localSheetId="4" hidden="1">#REF!</definedName>
    <definedName name="a" hidden="1">#REF!</definedName>
    <definedName name="b" localSheetId="1" hidden="1">#REF!</definedName>
    <definedName name="b" localSheetId="0" hidden="1">#REF!</definedName>
    <definedName name="b" localSheetId="4" hidden="1">#REF!</definedName>
    <definedName name="b" hidden="1">#REF!</definedName>
    <definedName name="Keynew" localSheetId="1" hidden="1">#REF!</definedName>
    <definedName name="Keynew" localSheetId="0" hidden="1">#REF!</definedName>
    <definedName name="Keynew" localSheetId="4" hidden="1">#REF!</definedName>
    <definedName name="Keynew" hidden="1">#REF!</definedName>
    <definedName name="new" localSheetId="1" hidden="1">#REF!</definedName>
    <definedName name="new" localSheetId="0" hidden="1">#REF!</definedName>
    <definedName name="new" localSheetId="4" hidden="1">#REF!</definedName>
    <definedName name="new" hidden="1">#REF!</definedName>
    <definedName name="Pop_WEM">'[1]Pop WEM 2012'!$E$6:$CH$247</definedName>
    <definedName name="urban" localSheetId="1" hidden="1">#REF!</definedName>
    <definedName name="urban" localSheetId="0" hidden="1">#REF!</definedName>
    <definedName name="urban" localSheetId="4" hidden="1">#REF!</definedName>
    <definedName name="urban" hidden="1">#REF!</definedName>
    <definedName name="Urban_pop_WEM">'[1]Urban pop WEM 2012'!$E$6:$CH$247</definedName>
    <definedName name="WestAsia" localSheetId="1" hidden="1">#REF!</definedName>
    <definedName name="WestAsia" localSheetId="0" hidden="1">#REF!</definedName>
    <definedName name="WestAsia" localSheetId="4" hidden="1">#REF!</definedName>
    <definedName name="WestAsia" hidden="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7" i="8" l="1"/>
  <c r="B83" i="8"/>
  <c r="B46" i="8"/>
  <c r="B6" i="8" l="1"/>
  <c r="B7" i="8"/>
  <c r="B10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9" i="8"/>
  <c r="B31" i="8"/>
  <c r="B32" i="8"/>
  <c r="B34" i="8"/>
  <c r="B35" i="8"/>
  <c r="B36" i="8"/>
  <c r="B37" i="8"/>
  <c r="B38" i="8"/>
  <c r="B39" i="8"/>
  <c r="B40" i="8"/>
  <c r="B41" i="8"/>
  <c r="B44" i="8"/>
  <c r="B45" i="8"/>
  <c r="B47" i="8"/>
  <c r="B48" i="8"/>
  <c r="B52" i="8"/>
  <c r="B53" i="8"/>
  <c r="B57" i="8"/>
  <c r="B58" i="8"/>
  <c r="B59" i="8"/>
  <c r="B60" i="8"/>
  <c r="B62" i="8"/>
  <c r="B64" i="8"/>
  <c r="B65" i="8"/>
  <c r="B66" i="8"/>
  <c r="B67" i="8"/>
  <c r="B68" i="8"/>
  <c r="B69" i="8"/>
  <c r="B70" i="8"/>
  <c r="B71" i="8"/>
  <c r="B72" i="8"/>
  <c r="B73" i="8"/>
  <c r="B74" i="8"/>
  <c r="B76" i="8"/>
  <c r="B77" i="8"/>
  <c r="B78" i="8"/>
  <c r="B79" i="8"/>
  <c r="B82" i="8"/>
  <c r="B84" i="8"/>
  <c r="B85" i="8"/>
  <c r="B86" i="8"/>
  <c r="B88" i="8"/>
  <c r="B90" i="8"/>
  <c r="B93" i="8"/>
  <c r="B94" i="8"/>
  <c r="B95" i="8"/>
  <c r="B96" i="8"/>
  <c r="B97" i="8"/>
  <c r="B98" i="8"/>
  <c r="B99" i="8"/>
  <c r="B100" i="8"/>
  <c r="B101" i="8"/>
  <c r="B102" i="8"/>
  <c r="B103" i="8"/>
  <c r="B105" i="8"/>
  <c r="B106" i="8"/>
  <c r="B108" i="8"/>
  <c r="B109" i="8"/>
  <c r="B110" i="8"/>
  <c r="B111" i="8"/>
  <c r="B112" i="8"/>
  <c r="B113" i="8"/>
  <c r="B114" i="8"/>
  <c r="B115" i="8"/>
  <c r="B119" i="8"/>
  <c r="B120" i="8"/>
  <c r="B121" i="8"/>
  <c r="B122" i="8"/>
  <c r="B123" i="8"/>
  <c r="B124" i="8"/>
  <c r="B125" i="8"/>
  <c r="B126" i="8"/>
  <c r="B128" i="8"/>
  <c r="B129" i="8"/>
  <c r="B130" i="8"/>
  <c r="B131" i="8"/>
  <c r="B132" i="8"/>
  <c r="B133" i="8"/>
  <c r="B134" i="8"/>
  <c r="B135" i="8"/>
  <c r="B136" i="8"/>
  <c r="B137" i="8"/>
  <c r="B138" i="8"/>
  <c r="B140" i="8"/>
  <c r="B141" i="8"/>
  <c r="B143" i="8"/>
  <c r="B145" i="8"/>
  <c r="B147" i="8"/>
  <c r="B148" i="8"/>
  <c r="B150" i="8"/>
  <c r="B151" i="8"/>
  <c r="B152" i="8"/>
  <c r="B153" i="8"/>
  <c r="B155" i="8"/>
  <c r="B156" i="8"/>
  <c r="B158" i="8"/>
  <c r="B159" i="8"/>
  <c r="B160" i="8"/>
  <c r="B161" i="8"/>
  <c r="B164" i="8"/>
  <c r="B165" i="8"/>
  <c r="B166" i="8"/>
  <c r="B167" i="8"/>
  <c r="B169" i="8"/>
  <c r="B170" i="8"/>
  <c r="B171" i="8"/>
  <c r="B172" i="8"/>
  <c r="B173" i="8"/>
  <c r="B174" i="8"/>
  <c r="B175" i="8"/>
  <c r="B176" i="8"/>
  <c r="B177" i="8"/>
  <c r="B179" i="8"/>
  <c r="B180" i="8"/>
  <c r="B181" i="8"/>
  <c r="B183" i="8"/>
  <c r="B186" i="8"/>
  <c r="B187" i="8"/>
  <c r="B188" i="8"/>
  <c r="B189" i="8"/>
  <c r="B190" i="8"/>
  <c r="B191" i="8"/>
  <c r="B193" i="8"/>
  <c r="B194" i="8"/>
  <c r="B196" i="8"/>
  <c r="B197" i="8"/>
  <c r="B198" i="8"/>
  <c r="B199" i="8"/>
  <c r="B207" i="8"/>
  <c r="B208" i="8"/>
  <c r="B209" i="8"/>
  <c r="B210" i="8"/>
  <c r="B211" i="8"/>
  <c r="B212" i="8"/>
  <c r="B213" i="8"/>
  <c r="B215" i="8"/>
  <c r="B217" i="8"/>
  <c r="B219" i="8"/>
  <c r="B220" i="8"/>
  <c r="B221" i="8"/>
  <c r="B222" i="8"/>
  <c r="B223" i="8"/>
  <c r="B225" i="8"/>
  <c r="B226" i="8"/>
  <c r="B227" i="8"/>
  <c r="B228" i="8"/>
  <c r="B229" i="8"/>
  <c r="B230" i="8"/>
  <c r="B233" i="8"/>
  <c r="B234" i="8"/>
  <c r="B235" i="8"/>
  <c r="B236" i="8"/>
  <c r="B239" i="8"/>
  <c r="B240" i="8"/>
  <c r="B241" i="8"/>
  <c r="B243" i="8"/>
  <c r="B246" i="8"/>
  <c r="B247" i="8"/>
  <c r="B248" i="8"/>
  <c r="B245" i="8"/>
  <c r="B5" i="8"/>
  <c r="K229" i="4" l="1"/>
  <c r="K230" i="4"/>
  <c r="K231" i="4"/>
  <c r="K232" i="4"/>
  <c r="K233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12" i="4"/>
  <c r="K13" i="4"/>
  <c r="K14" i="4"/>
  <c r="K15" i="4"/>
  <c r="K16" i="4"/>
  <c r="K17" i="4"/>
  <c r="K18" i="4"/>
  <c r="K19" i="4"/>
  <c r="K20" i="4"/>
  <c r="K21" i="4"/>
  <c r="K22" i="4"/>
  <c r="K4" i="4"/>
  <c r="K5" i="4"/>
  <c r="K6" i="4"/>
  <c r="K7" i="4"/>
  <c r="K8" i="4"/>
  <c r="K9" i="4"/>
  <c r="K10" i="4"/>
  <c r="K11" i="4"/>
  <c r="K3" i="4"/>
  <c r="AH223" i="1" l="1"/>
  <c r="AG223" i="1"/>
  <c r="AF223" i="1"/>
  <c r="AG222" i="1"/>
  <c r="AF222" i="1"/>
  <c r="AE222" i="1"/>
  <c r="AD222" i="1"/>
  <c r="AG221" i="1"/>
  <c r="AG220" i="1"/>
  <c r="AF220" i="1"/>
  <c r="AE220" i="1"/>
  <c r="AG218" i="1"/>
  <c r="AK217" i="1"/>
  <c r="AJ216" i="1"/>
  <c r="AI216" i="1"/>
  <c r="AH216" i="1"/>
  <c r="AE216" i="1"/>
  <c r="AJ215" i="1"/>
  <c r="AF215" i="1"/>
  <c r="AG214" i="1"/>
  <c r="AG210" i="1"/>
  <c r="AJ209" i="1"/>
  <c r="AI209" i="1"/>
  <c r="AG209" i="1"/>
  <c r="AB209" i="1"/>
  <c r="AJ208" i="1"/>
  <c r="AI208" i="1"/>
  <c r="AF207" i="1"/>
  <c r="AE207" i="1"/>
  <c r="AD207" i="1"/>
  <c r="AG206" i="1"/>
  <c r="AF206" i="1"/>
  <c r="AE206" i="1"/>
  <c r="AB206" i="1"/>
  <c r="AF205" i="1"/>
  <c r="AB205" i="1"/>
  <c r="AI204" i="1"/>
  <c r="AG204" i="1"/>
  <c r="AF204" i="1"/>
  <c r="AE204" i="1"/>
  <c r="AB204" i="1"/>
  <c r="AE203" i="1"/>
  <c r="AA203" i="1"/>
  <c r="AJ202" i="1"/>
  <c r="AI202" i="1"/>
  <c r="AH202" i="1"/>
  <c r="AB202" i="1"/>
  <c r="AG201" i="1"/>
  <c r="AF201" i="1"/>
  <c r="AE201" i="1"/>
  <c r="AA201" i="1"/>
  <c r="AF200" i="1"/>
  <c r="AF199" i="1"/>
  <c r="AE199" i="1"/>
  <c r="AJ198" i="1"/>
  <c r="AI198" i="1"/>
  <c r="AH198" i="1"/>
  <c r="AF198" i="1"/>
  <c r="AE197" i="1"/>
  <c r="AF196" i="1"/>
  <c r="AG193" i="1"/>
  <c r="AF193" i="1"/>
  <c r="AF192" i="1"/>
  <c r="AG191" i="1"/>
  <c r="AE191" i="1"/>
  <c r="AD191" i="1"/>
  <c r="AF189" i="1"/>
  <c r="AA189" i="1"/>
  <c r="AJ188" i="1"/>
  <c r="AF188" i="1"/>
  <c r="AA188" i="1"/>
  <c r="AA187" i="1"/>
  <c r="AF186" i="1"/>
  <c r="AA185" i="1"/>
  <c r="AF184" i="1"/>
  <c r="AA184" i="1"/>
  <c r="AH183" i="1"/>
  <c r="AG183" i="1"/>
  <c r="AF183" i="1"/>
  <c r="AA182" i="1"/>
  <c r="AF181" i="1"/>
  <c r="AA181" i="1"/>
  <c r="AA180" i="1"/>
  <c r="AB179" i="1"/>
  <c r="AB177" i="1"/>
  <c r="AJ176" i="1"/>
  <c r="AI176" i="1"/>
  <c r="AF176" i="1"/>
  <c r="AB176" i="1"/>
  <c r="AF175" i="1"/>
  <c r="AB175" i="1"/>
  <c r="AG174" i="1"/>
  <c r="AF174" i="1"/>
  <c r="AJ173" i="1"/>
  <c r="AI173" i="1"/>
  <c r="AH173" i="1"/>
  <c r="AG173" i="1"/>
  <c r="AE173" i="1"/>
  <c r="AB173" i="1"/>
  <c r="AG171" i="1"/>
  <c r="AE171" i="1"/>
  <c r="AG169" i="1"/>
  <c r="AJ168" i="1"/>
  <c r="AI168" i="1"/>
  <c r="AH168" i="1"/>
  <c r="AG168" i="1"/>
  <c r="AF168" i="1"/>
  <c r="AE168" i="1"/>
  <c r="AJ160" i="1"/>
  <c r="AG160" i="1"/>
  <c r="AF160" i="1"/>
  <c r="AE160" i="1"/>
  <c r="AJ159" i="1"/>
  <c r="AI159" i="1"/>
  <c r="AH159" i="1"/>
  <c r="AG159" i="1"/>
  <c r="AF159" i="1"/>
  <c r="AF158" i="1"/>
  <c r="AF157" i="1"/>
  <c r="AE157" i="1"/>
  <c r="AD157" i="1"/>
  <c r="AG156" i="1"/>
  <c r="AA153" i="1"/>
  <c r="AB152" i="1"/>
  <c r="AJ150" i="1"/>
  <c r="AI150" i="1"/>
  <c r="AH150" i="1"/>
  <c r="AF150" i="1"/>
  <c r="AD150" i="1"/>
  <c r="AB150" i="1"/>
  <c r="AE149" i="1"/>
  <c r="AB149" i="1"/>
  <c r="AG148" i="1"/>
  <c r="AB148" i="1"/>
  <c r="AB146" i="1"/>
  <c r="AJ144" i="1"/>
  <c r="AI144" i="1"/>
  <c r="AH144" i="1"/>
  <c r="AG144" i="1"/>
  <c r="AE144" i="1"/>
  <c r="AG142" i="1"/>
  <c r="AE142" i="1"/>
  <c r="AH141" i="1"/>
  <c r="AG141" i="1"/>
  <c r="AF141" i="1"/>
  <c r="AJ140" i="1"/>
  <c r="AG139" i="1"/>
  <c r="AF139" i="1"/>
  <c r="AF137" i="1"/>
  <c r="AE137" i="1"/>
  <c r="AF134" i="1"/>
  <c r="AE134" i="1"/>
  <c r="AG133" i="1"/>
  <c r="AF133" i="1"/>
  <c r="AE133" i="1"/>
  <c r="AJ132" i="1"/>
  <c r="AE132" i="1"/>
  <c r="AG131" i="1"/>
  <c r="AA130" i="1"/>
  <c r="AE128" i="1"/>
  <c r="AA128" i="1"/>
  <c r="AG127" i="1"/>
  <c r="AE127" i="1"/>
  <c r="AA127" i="1"/>
  <c r="AH126" i="1"/>
  <c r="AB126" i="1"/>
  <c r="AJ125" i="1"/>
  <c r="AI125" i="1"/>
  <c r="AG125" i="1"/>
  <c r="AF125" i="1"/>
  <c r="AE125" i="1"/>
  <c r="AB125" i="1"/>
  <c r="AJ124" i="1"/>
  <c r="AI124" i="1"/>
  <c r="AF124" i="1"/>
  <c r="AB124" i="1"/>
  <c r="AG123" i="1"/>
  <c r="AB123" i="1"/>
  <c r="AB122" i="1"/>
  <c r="AE118" i="1"/>
  <c r="AJ117" i="1"/>
  <c r="AI117" i="1"/>
  <c r="AH117" i="1"/>
  <c r="AG117" i="1"/>
  <c r="AG116" i="1"/>
  <c r="AE116" i="1"/>
  <c r="AG112" i="1"/>
  <c r="AF112" i="1"/>
  <c r="AF110" i="1"/>
  <c r="AF108" i="1"/>
  <c r="AG107" i="1"/>
  <c r="AF107" i="1"/>
  <c r="AH106" i="1"/>
  <c r="AG106" i="1"/>
  <c r="AF106" i="1"/>
  <c r="AE105" i="1"/>
  <c r="AF104" i="1"/>
  <c r="AD104" i="1"/>
  <c r="AH102" i="1"/>
  <c r="AD102" i="1"/>
  <c r="AG96" i="1"/>
  <c r="AF96" i="1"/>
  <c r="AE96" i="1"/>
  <c r="AH95" i="1"/>
  <c r="AG95" i="1"/>
  <c r="AF95" i="1"/>
  <c r="AE95" i="1"/>
  <c r="AF94" i="1"/>
  <c r="AG90" i="1"/>
  <c r="AF90" i="1"/>
  <c r="AE89" i="1"/>
  <c r="AG88" i="1"/>
  <c r="AF88" i="1"/>
  <c r="AG87" i="1"/>
  <c r="AF87" i="1"/>
  <c r="AJ86" i="1"/>
  <c r="AI86" i="1"/>
  <c r="AH86" i="1"/>
  <c r="AG85" i="1"/>
  <c r="AE85" i="1"/>
  <c r="AG83" i="1"/>
  <c r="AJ79" i="1"/>
  <c r="AI79" i="1"/>
  <c r="AH79" i="1"/>
  <c r="AG79" i="1"/>
  <c r="AG77" i="1"/>
  <c r="AF76" i="1"/>
  <c r="AE76" i="1"/>
  <c r="AE75" i="1"/>
  <c r="AJ69" i="1"/>
  <c r="AI69" i="1"/>
  <c r="AH69" i="1"/>
  <c r="AG69" i="1"/>
  <c r="AE69" i="1"/>
  <c r="AG65" i="1"/>
  <c r="AF65" i="1"/>
  <c r="AE65" i="1"/>
  <c r="AG64" i="1"/>
  <c r="AE64" i="1"/>
  <c r="AG63" i="1"/>
  <c r="AF63" i="1"/>
  <c r="AG62" i="1"/>
  <c r="AF62" i="1"/>
  <c r="AE62" i="1"/>
  <c r="AA62" i="1"/>
  <c r="AA61" i="1"/>
  <c r="AA60" i="1"/>
  <c r="AA56" i="1"/>
  <c r="AE55" i="1"/>
  <c r="AJ53" i="1"/>
  <c r="AI53" i="1"/>
  <c r="AH53" i="1"/>
  <c r="AG53" i="1"/>
  <c r="AA53" i="1"/>
  <c r="AG52" i="1"/>
  <c r="AF52" i="1"/>
  <c r="AA51" i="1"/>
  <c r="AG49" i="1"/>
  <c r="AE49" i="1"/>
  <c r="AG47" i="1"/>
  <c r="AF47" i="1"/>
  <c r="AE47" i="1"/>
  <c r="AD47" i="1"/>
  <c r="AF46" i="1"/>
  <c r="AE45" i="1"/>
  <c r="AD45" i="1"/>
  <c r="AG43" i="1"/>
  <c r="AF43" i="1"/>
  <c r="AF42" i="1"/>
  <c r="AE42" i="1"/>
  <c r="AF40" i="1"/>
  <c r="AA40" i="1"/>
  <c r="AA39" i="1"/>
  <c r="AG38" i="1"/>
  <c r="AE38" i="1"/>
  <c r="AB38" i="1"/>
  <c r="AG37" i="1"/>
  <c r="AF37" i="1"/>
  <c r="AE37" i="1"/>
  <c r="AG36" i="1"/>
  <c r="AF36" i="1"/>
  <c r="AG35" i="1"/>
  <c r="AF35" i="1"/>
  <c r="AG31" i="1"/>
  <c r="AD31" i="1"/>
  <c r="AG28" i="1"/>
  <c r="AE28" i="1"/>
  <c r="AF27" i="1"/>
  <c r="AG25" i="1"/>
  <c r="AF25" i="1"/>
  <c r="AF24" i="1"/>
  <c r="AJ20" i="1"/>
  <c r="AI20" i="1"/>
  <c r="AH20" i="1"/>
  <c r="AG20" i="1"/>
  <c r="AF20" i="1"/>
  <c r="AE20" i="1"/>
  <c r="AE17" i="1"/>
  <c r="AF14" i="1"/>
  <c r="AE14" i="1"/>
  <c r="AF13" i="1"/>
  <c r="AE13" i="1"/>
  <c r="AF12" i="1"/>
  <c r="AG9" i="1"/>
  <c r="AB4" i="1"/>
  <c r="AG4" i="1"/>
  <c r="AF4" i="1"/>
  <c r="AJ13" i="1" l="1"/>
  <c r="AJ17" i="1"/>
  <c r="AJ29" i="1"/>
  <c r="AF53" i="1"/>
  <c r="AJ85" i="1"/>
  <c r="AJ97" i="1"/>
  <c r="AJ105" i="1"/>
  <c r="AF173" i="1"/>
  <c r="AG176" i="1"/>
  <c r="AH187" i="1"/>
  <c r="AE190" i="1"/>
  <c r="AJ9" i="1"/>
  <c r="AJ40" i="1"/>
  <c r="AF44" i="1"/>
  <c r="AJ52" i="1"/>
  <c r="AJ127" i="1"/>
  <c r="AG45" i="1"/>
  <c r="AH171" i="1"/>
  <c r="AG184" i="1"/>
  <c r="AH191" i="1"/>
  <c r="AF197" i="1"/>
  <c r="AE198" i="1"/>
  <c r="AG46" i="1"/>
  <c r="AH49" i="1"/>
  <c r="AG50" i="1"/>
  <c r="AI55" i="1"/>
  <c r="AH64" i="1"/>
  <c r="AE67" i="1"/>
  <c r="AE71" i="1"/>
  <c r="AH72" i="1"/>
  <c r="AH76" i="1"/>
  <c r="AE79" i="1"/>
  <c r="AE215" i="1"/>
  <c r="AI215" i="1"/>
  <c r="AG217" i="1"/>
  <c r="AF218" i="1"/>
  <c r="AF126" i="1"/>
  <c r="AI190" i="1"/>
  <c r="AF144" i="1"/>
  <c r="AE10" i="1"/>
  <c r="AH19" i="1"/>
  <c r="AG24" i="1"/>
  <c r="AF61" i="1"/>
  <c r="AH63" i="1"/>
  <c r="AH67" i="1"/>
  <c r="AH83" i="1"/>
  <c r="AF85" i="1"/>
  <c r="AE86" i="1"/>
  <c r="AE90" i="1"/>
  <c r="AE94" i="1"/>
  <c r="AF97" i="1"/>
  <c r="AE102" i="1"/>
  <c r="AE106" i="1"/>
  <c r="AH107" i="1"/>
  <c r="AG108" i="1"/>
  <c r="AH186" i="1"/>
  <c r="AG187" i="1"/>
  <c r="AH190" i="1"/>
  <c r="AH194" i="1"/>
  <c r="AG203" i="1"/>
  <c r="AJ204" i="1"/>
  <c r="AI205" i="1"/>
  <c r="AG207" i="1"/>
  <c r="AF208" i="1"/>
  <c r="AH11" i="1"/>
  <c r="AG12" i="1"/>
  <c r="AH7" i="1"/>
  <c r="AJ66" i="1"/>
  <c r="AJ90" i="1"/>
  <c r="AJ149" i="1"/>
  <c r="AF161" i="1"/>
  <c r="AJ169" i="1"/>
  <c r="AJ181" i="1"/>
  <c r="AJ201" i="1"/>
  <c r="AJ205" i="1"/>
  <c r="AF9" i="1"/>
  <c r="AH15" i="1"/>
  <c r="AF17" i="1"/>
  <c r="AE7" i="1"/>
  <c r="AF50" i="1"/>
  <c r="AK52" i="1"/>
  <c r="AE53" i="1"/>
  <c r="AF55" i="1"/>
  <c r="AJ55" i="1"/>
  <c r="AF130" i="1"/>
  <c r="AK132" i="1"/>
  <c r="AE139" i="1"/>
  <c r="AI139" i="1"/>
  <c r="AH140" i="1"/>
  <c r="AH148" i="1"/>
  <c r="AG149" i="1"/>
  <c r="AH12" i="1"/>
  <c r="AG29" i="1"/>
  <c r="AE30" i="1"/>
  <c r="AH17" i="1"/>
  <c r="AJ27" i="1"/>
  <c r="AF30" i="1"/>
  <c r="AJ30" i="1"/>
  <c r="AE31" i="1"/>
  <c r="AE35" i="1"/>
  <c r="AF38" i="1"/>
  <c r="AJ38" i="1"/>
  <c r="AF49" i="1"/>
  <c r="AG60" i="1"/>
  <c r="AE61" i="1"/>
  <c r="AH62" i="1"/>
  <c r="AJ62" i="1"/>
  <c r="AI64" i="1"/>
  <c r="AH65" i="1"/>
  <c r="AF71" i="1"/>
  <c r="AJ71" i="1"/>
  <c r="AH73" i="1"/>
  <c r="AF75" i="1"/>
  <c r="AJ75" i="1"/>
  <c r="AH77" i="1"/>
  <c r="AF79" i="1"/>
  <c r="AF83" i="1"/>
  <c r="AE88" i="1"/>
  <c r="AH89" i="1"/>
  <c r="AI96" i="1"/>
  <c r="AE104" i="1"/>
  <c r="AF118" i="1"/>
  <c r="AJ118" i="1"/>
  <c r="AJ122" i="1"/>
  <c r="AJ126" i="1"/>
  <c r="AG128" i="1"/>
  <c r="AG132" i="1"/>
  <c r="AH135" i="1"/>
  <c r="AJ137" i="1"/>
  <c r="AI149" i="1"/>
  <c r="AG151" i="1"/>
  <c r="AJ152" i="1"/>
  <c r="AF155" i="1"/>
  <c r="AJ155" i="1"/>
  <c r="AI156" i="1"/>
  <c r="AH157" i="1"/>
  <c r="AG158" i="1"/>
  <c r="AJ179" i="1"/>
  <c r="AF8" i="1"/>
  <c r="AF10" i="1"/>
  <c r="AH35" i="1"/>
  <c r="AG40" i="1"/>
  <c r="AH5" i="1"/>
  <c r="AG6" i="1"/>
  <c r="AH6" i="1"/>
  <c r="AH8" i="1"/>
  <c r="AI9" i="1"/>
  <c r="AH10" i="1"/>
  <c r="AG11" i="1"/>
  <c r="AH14" i="1"/>
  <c r="AH18" i="1"/>
  <c r="AH22" i="1"/>
  <c r="AE25" i="1"/>
  <c r="AF28" i="1"/>
  <c r="AJ46" i="1"/>
  <c r="AJ50" i="1"/>
  <c r="AJ76" i="1"/>
  <c r="AJ88" i="1"/>
  <c r="AE93" i="1"/>
  <c r="AJ96" i="1"/>
  <c r="AJ104" i="1"/>
  <c r="AE109" i="1"/>
  <c r="AJ134" i="1"/>
  <c r="AG80" i="1"/>
  <c r="AG192" i="1"/>
  <c r="AH195" i="1"/>
  <c r="AG196" i="1"/>
  <c r="AH199" i="1"/>
  <c r="AG200" i="1"/>
  <c r="AF209" i="1"/>
  <c r="AI210" i="1"/>
  <c r="AF217" i="1"/>
  <c r="AE218" i="1"/>
  <c r="AF221" i="1"/>
  <c r="AG13" i="1"/>
  <c r="AH31" i="1"/>
  <c r="AG89" i="1"/>
  <c r="AF113" i="1"/>
  <c r="AF117" i="1"/>
  <c r="AG124" i="1"/>
  <c r="AI133" i="1"/>
  <c r="AG135" i="1"/>
  <c r="AH138" i="1"/>
  <c r="AF140" i="1"/>
  <c r="AF152" i="1"/>
  <c r="AE155" i="1"/>
  <c r="AH160" i="1"/>
  <c r="AJ174" i="1"/>
  <c r="AG181" i="1"/>
  <c r="AF182" i="1"/>
  <c r="AJ182" i="1"/>
  <c r="AE183" i="1"/>
  <c r="AH196" i="1"/>
  <c r="AG197" i="1"/>
  <c r="AF210" i="1"/>
  <c r="AJ210" i="1"/>
  <c r="AJ214" i="1"/>
  <c r="AI30" i="1"/>
  <c r="AF138" i="1"/>
  <c r="AI185" i="1"/>
  <c r="AI17" i="1"/>
  <c r="AI88" i="1"/>
  <c r="AI90" i="1"/>
  <c r="AJ184" i="1"/>
  <c r="AJ187" i="1"/>
  <c r="AJ191" i="1"/>
  <c r="AJ6" i="1"/>
  <c r="AF15" i="1"/>
  <c r="AI66" i="1"/>
  <c r="AI77" i="1"/>
  <c r="AB77" i="1"/>
  <c r="AI128" i="1"/>
  <c r="AI143" i="1"/>
  <c r="AJ196" i="1"/>
  <c r="AJ4" i="1"/>
  <c r="AJ14" i="1"/>
  <c r="AG14" i="1"/>
  <c r="AD24" i="1"/>
  <c r="AG26" i="1"/>
  <c r="AG32" i="1"/>
  <c r="AF7" i="1"/>
  <c r="AF6" i="1"/>
  <c r="AH9" i="1"/>
  <c r="AG10" i="1"/>
  <c r="AF11" i="1"/>
  <c r="AJ11" i="1"/>
  <c r="AH13" i="1"/>
  <c r="AI14" i="1"/>
  <c r="AH16" i="1"/>
  <c r="AF18" i="1"/>
  <c r="AJ18" i="1"/>
  <c r="AH24" i="1"/>
  <c r="AG78" i="1"/>
  <c r="AG84" i="1"/>
  <c r="AD135" i="1"/>
  <c r="AJ146" i="1"/>
  <c r="AG154" i="1"/>
  <c r="AJ25" i="1"/>
  <c r="AH27" i="1"/>
  <c r="AF29" i="1"/>
  <c r="AG30" i="1"/>
  <c r="AF31" i="1"/>
  <c r="AJ31" i="1"/>
  <c r="AG34" i="1"/>
  <c r="AH37" i="1"/>
  <c r="AJ42" i="1"/>
  <c r="AE43" i="1"/>
  <c r="AF45" i="1"/>
  <c r="AF48" i="1"/>
  <c r="AH50" i="1"/>
  <c r="AG51" i="1"/>
  <c r="AG55" i="1"/>
  <c r="AE60" i="1"/>
  <c r="AE63" i="1"/>
  <c r="AI63" i="1"/>
  <c r="AJ64" i="1"/>
  <c r="AG66" i="1"/>
  <c r="AK66" i="1"/>
  <c r="AF67" i="1"/>
  <c r="AJ67" i="1"/>
  <c r="AH68" i="1"/>
  <c r="AF69" i="1"/>
  <c r="AH71" i="1"/>
  <c r="AH75" i="1"/>
  <c r="AF77" i="1"/>
  <c r="AG82" i="1"/>
  <c r="AE83" i="1"/>
  <c r="AF89" i="1"/>
  <c r="AG97" i="1"/>
  <c r="AF102" i="1"/>
  <c r="AJ102" i="1"/>
  <c r="AG105" i="1"/>
  <c r="AJ106" i="1"/>
  <c r="AH110" i="1"/>
  <c r="AF115" i="1"/>
  <c r="AG118" i="1"/>
  <c r="AI153" i="1"/>
  <c r="AG155" i="1"/>
  <c r="AJ156" i="1"/>
  <c r="AH161" i="1"/>
  <c r="AG162" i="1"/>
  <c r="AG166" i="1"/>
  <c r="AF171" i="1"/>
  <c r="AI180" i="1"/>
  <c r="AG182" i="1"/>
  <c r="AJ186" i="1"/>
  <c r="AI187" i="1"/>
  <c r="AH188" i="1"/>
  <c r="AG189" i="1"/>
  <c r="AF190" i="1"/>
  <c r="AI191" i="1"/>
  <c r="AH192" i="1"/>
  <c r="AJ192" i="1"/>
  <c r="AI196" i="1"/>
  <c r="AH197" i="1"/>
  <c r="AG198" i="1"/>
  <c r="AI199" i="1"/>
  <c r="AF202" i="1"/>
  <c r="AH203" i="1"/>
  <c r="AG208" i="1"/>
  <c r="AE209" i="1"/>
  <c r="AH210" i="1"/>
  <c r="AG211" i="1"/>
  <c r="AH214" i="1"/>
  <c r="AF216" i="1"/>
  <c r="AE221" i="1"/>
  <c r="AH28" i="1"/>
  <c r="AJ36" i="1"/>
  <c r="AJ43" i="1"/>
  <c r="AG48" i="1"/>
  <c r="AH51" i="1"/>
  <c r="AJ51" i="1"/>
  <c r="AF60" i="1"/>
  <c r="AJ60" i="1"/>
  <c r="AH61" i="1"/>
  <c r="AJ63" i="1"/>
  <c r="AJ65" i="1"/>
  <c r="AE68" i="1"/>
  <c r="AH85" i="1"/>
  <c r="AG86" i="1"/>
  <c r="AJ87" i="1"/>
  <c r="AG94" i="1"/>
  <c r="AJ95" i="1"/>
  <c r="AG109" i="1"/>
  <c r="AG115" i="1"/>
  <c r="AF116" i="1"/>
  <c r="AJ116" i="1"/>
  <c r="AE117" i="1"/>
  <c r="AF123" i="1"/>
  <c r="AJ123" i="1"/>
  <c r="AE124" i="1"/>
  <c r="AF127" i="1"/>
  <c r="AF128" i="1"/>
  <c r="AJ128" i="1"/>
  <c r="AG129" i="1"/>
  <c r="AG130" i="1"/>
  <c r="AJ131" i="1"/>
  <c r="AJ133" i="1"/>
  <c r="AG134" i="1"/>
  <c r="AF135" i="1"/>
  <c r="AG143" i="1"/>
  <c r="AH146" i="1"/>
  <c r="AF148" i="1"/>
  <c r="AJ148" i="1"/>
  <c r="AH152" i="1"/>
  <c r="AJ157" i="1"/>
  <c r="AE161" i="1"/>
  <c r="AE169" i="1"/>
  <c r="AF172" i="1"/>
  <c r="AG175" i="1"/>
  <c r="AE181" i="1"/>
  <c r="AG186" i="1"/>
  <c r="AF187" i="1"/>
  <c r="AH189" i="1"/>
  <c r="AG190" i="1"/>
  <c r="AF191" i="1"/>
  <c r="AE192" i="1"/>
  <c r="AI192" i="1"/>
  <c r="AH193" i="1"/>
  <c r="AI197" i="1"/>
  <c r="AH201" i="1"/>
  <c r="AG202" i="1"/>
  <c r="AI203" i="1"/>
  <c r="AG205" i="1"/>
  <c r="AJ142" i="1"/>
  <c r="AF149" i="1"/>
  <c r="AD160" i="1"/>
  <c r="AJ161" i="1"/>
  <c r="AG199" i="1"/>
  <c r="AJ200" i="1"/>
  <c r="AJ207" i="1"/>
  <c r="AI27" i="1"/>
  <c r="AI35" i="1"/>
  <c r="AI50" i="1"/>
  <c r="AI52" i="1"/>
  <c r="AI60" i="1"/>
  <c r="AB62" i="1"/>
  <c r="AI67" i="1"/>
  <c r="AI71" i="1"/>
  <c r="AE72" i="1"/>
  <c r="AI89" i="1"/>
  <c r="AK128" i="1"/>
  <c r="AK131" i="1"/>
  <c r="AB166" i="1"/>
  <c r="AJ166" i="1" s="1"/>
  <c r="AB168" i="1"/>
  <c r="AE176" i="1"/>
  <c r="AI183" i="1"/>
  <c r="AI186" i="1"/>
  <c r="AE186" i="1"/>
  <c r="AI193" i="1"/>
  <c r="AI4" i="1"/>
  <c r="AE12" i="1"/>
  <c r="AI18" i="1"/>
  <c r="AE18" i="1"/>
  <c r="AI51" i="1"/>
  <c r="AF51" i="1"/>
  <c r="AE51" i="1"/>
  <c r="AG71" i="1"/>
  <c r="AI87" i="1"/>
  <c r="AI95" i="1"/>
  <c r="AG126" i="1"/>
  <c r="AI131" i="1"/>
  <c r="AF131" i="1"/>
  <c r="AE131" i="1"/>
  <c r="AF142" i="1"/>
  <c r="AD164" i="1"/>
  <c r="AJ197" i="1"/>
  <c r="AK216" i="1"/>
  <c r="AE15" i="1"/>
  <c r="AG18" i="1"/>
  <c r="AG23" i="1"/>
  <c r="AF23" i="1"/>
  <c r="AJ45" i="1"/>
  <c r="AK60" i="1"/>
  <c r="AF64" i="1"/>
  <c r="AJ77" i="1"/>
  <c r="AB79" i="1"/>
  <c r="AK112" i="1"/>
  <c r="AF114" i="1"/>
  <c r="AK118" i="1"/>
  <c r="AK121" i="1"/>
  <c r="AK122" i="1"/>
  <c r="AG150" i="1"/>
  <c r="AF156" i="1"/>
  <c r="AF169" i="1"/>
  <c r="AI181" i="1"/>
  <c r="AK182" i="1"/>
  <c r="AK185" i="1"/>
  <c r="AI189" i="1"/>
  <c r="AJ190" i="1"/>
  <c r="AI200" i="1"/>
  <c r="AJ203" i="1"/>
  <c r="AK215" i="1"/>
  <c r="AD168" i="1"/>
  <c r="AJ193" i="1"/>
  <c r="AA4" i="1"/>
  <c r="AI6" i="1"/>
  <c r="AE6" i="1"/>
  <c r="AI13" i="1"/>
  <c r="AE16" i="1"/>
  <c r="AK17" i="1"/>
  <c r="AI31" i="1"/>
  <c r="AB31" i="1"/>
  <c r="AI36" i="1"/>
  <c r="AI42" i="1"/>
  <c r="AA50" i="1"/>
  <c r="AE50" i="1"/>
  <c r="AE5" i="1"/>
  <c r="AK4" i="1"/>
  <c r="AF5" i="1"/>
  <c r="AI11" i="1"/>
  <c r="AE11" i="1"/>
  <c r="AK15" i="1"/>
  <c r="AF16" i="1"/>
  <c r="AE19" i="1"/>
  <c r="AJ35" i="1"/>
  <c r="AJ37" i="1"/>
  <c r="AH59" i="1"/>
  <c r="AE59" i="1"/>
  <c r="AE8" i="1"/>
  <c r="AE9" i="1"/>
  <c r="AK16" i="1"/>
  <c r="AG17" i="1"/>
  <c r="AK18" i="1"/>
  <c r="AF19" i="1"/>
  <c r="AB35" i="1"/>
  <c r="AI37" i="1"/>
  <c r="AB37" i="1"/>
  <c r="AE39" i="1"/>
  <c r="AI40" i="1"/>
  <c r="AE40" i="1"/>
  <c r="AJ49" i="1"/>
  <c r="AB33" i="1"/>
  <c r="AJ33" i="1" s="1"/>
  <c r="AA58" i="1"/>
  <c r="AI58" i="1" s="1"/>
  <c r="AF58" i="1"/>
  <c r="AE58" i="1"/>
  <c r="AB53" i="1"/>
  <c r="AB61" i="1"/>
  <c r="AJ61" i="1" s="1"/>
  <c r="AG75" i="1"/>
  <c r="AG76" i="1"/>
  <c r="AJ89" i="1"/>
  <c r="AI105" i="1"/>
  <c r="AD113" i="1"/>
  <c r="AK117" i="1"/>
  <c r="AK125" i="1"/>
  <c r="AH125" i="1"/>
  <c r="AA126" i="1"/>
  <c r="AJ130" i="1"/>
  <c r="AI132" i="1"/>
  <c r="AI151" i="1"/>
  <c r="AI155" i="1"/>
  <c r="AI157" i="1"/>
  <c r="AI161" i="1"/>
  <c r="AG164" i="1"/>
  <c r="AI174" i="1"/>
  <c r="AE180" i="1"/>
  <c r="AJ183" i="1"/>
  <c r="AI184" i="1"/>
  <c r="AE184" i="1"/>
  <c r="AK190" i="1"/>
  <c r="AK193" i="1"/>
  <c r="AG194" i="1"/>
  <c r="AJ199" i="1"/>
  <c r="AB203" i="1"/>
  <c r="AA206" i="1"/>
  <c r="AK70" i="1"/>
  <c r="AF86" i="1"/>
  <c r="AK120" i="1"/>
  <c r="AF143" i="1"/>
  <c r="AF146" i="1"/>
  <c r="AE153" i="1"/>
  <c r="AJ158" i="1"/>
  <c r="AK184" i="1"/>
  <c r="AK194" i="1"/>
  <c r="AG195" i="1"/>
  <c r="AK203" i="1"/>
  <c r="AE205" i="1"/>
  <c r="AH184" i="1"/>
  <c r="AG185" i="1"/>
  <c r="AG188" i="1"/>
  <c r="AK189" i="1"/>
  <c r="AK191" i="1"/>
  <c r="AK195" i="1"/>
  <c r="AI207" i="1"/>
  <c r="AI214" i="1"/>
  <c r="AF214" i="1"/>
  <c r="AK220" i="1"/>
  <c r="AB51" i="1"/>
  <c r="AI56" i="1"/>
  <c r="AE56" i="1"/>
  <c r="AG61" i="1"/>
  <c r="AG67" i="1"/>
  <c r="AK74" i="1"/>
  <c r="AI75" i="1"/>
  <c r="AI76" i="1"/>
  <c r="AI85" i="1"/>
  <c r="AI97" i="1"/>
  <c r="AI102" i="1"/>
  <c r="AI106" i="1"/>
  <c r="AK123" i="1"/>
  <c r="AB134" i="1"/>
  <c r="AI137" i="1"/>
  <c r="AI142" i="1"/>
  <c r="AK153" i="1"/>
  <c r="AI160" i="1"/>
  <c r="AI169" i="1"/>
  <c r="AH185" i="1"/>
  <c r="AB188" i="1"/>
  <c r="AK192" i="1"/>
  <c r="AK196" i="1"/>
  <c r="AK5" i="1"/>
  <c r="AK7" i="1"/>
  <c r="AK9" i="1"/>
  <c r="AK13" i="1"/>
  <c r="AH21" i="1"/>
  <c r="AE22" i="1"/>
  <c r="AI24" i="1"/>
  <c r="AH25" i="1"/>
  <c r="AI28" i="1"/>
  <c r="AD28" i="1"/>
  <c r="AH29" i="1"/>
  <c r="AH36" i="1"/>
  <c r="AH38" i="1"/>
  <c r="AF39" i="1"/>
  <c r="AB40" i="1"/>
  <c r="AG42" i="1"/>
  <c r="AA45" i="1"/>
  <c r="AH46" i="1"/>
  <c r="AK46" i="1"/>
  <c r="AJ48" i="1"/>
  <c r="AK6" i="1"/>
  <c r="AK8" i="1"/>
  <c r="AK10" i="1"/>
  <c r="AK11" i="1"/>
  <c r="AK12" i="1"/>
  <c r="AK14" i="1"/>
  <c r="AD4" i="1"/>
  <c r="AH4" i="1"/>
  <c r="AE21" i="1"/>
  <c r="AF22" i="1"/>
  <c r="AB23" i="1"/>
  <c r="AJ23" i="1" s="1"/>
  <c r="AJ24" i="1"/>
  <c r="AE24" i="1"/>
  <c r="AI25" i="1"/>
  <c r="AG27" i="1"/>
  <c r="AJ28" i="1"/>
  <c r="AI29" i="1"/>
  <c r="AH30" i="1"/>
  <c r="AD32" i="1"/>
  <c r="AG33" i="1"/>
  <c r="AD34" i="1"/>
  <c r="AE36" i="1"/>
  <c r="AD36" i="1"/>
  <c r="AI38" i="1"/>
  <c r="AB39" i="1"/>
  <c r="AJ39" i="1" s="1"/>
  <c r="AA44" i="1"/>
  <c r="AH45" i="1"/>
  <c r="AK45" i="1"/>
  <c r="AJ47" i="1"/>
  <c r="AA48" i="1"/>
  <c r="AK49" i="1"/>
  <c r="AK51" i="1"/>
  <c r="AK57" i="1"/>
  <c r="AF57" i="1"/>
  <c r="AG57" i="1"/>
  <c r="AE4" i="1"/>
  <c r="AF21" i="1"/>
  <c r="AD23" i="1"/>
  <c r="AE26" i="1"/>
  <c r="AD26" i="1"/>
  <c r="AD30" i="1"/>
  <c r="AE32" i="1"/>
  <c r="AH33" i="1"/>
  <c r="AE34" i="1"/>
  <c r="AF41" i="1"/>
  <c r="AA47" i="1"/>
  <c r="AH48" i="1"/>
  <c r="AK48" i="1"/>
  <c r="AA52" i="1"/>
  <c r="AE52" i="1"/>
  <c r="AA54" i="1"/>
  <c r="AI54" i="1" s="1"/>
  <c r="AF54" i="1"/>
  <c r="AE54" i="1"/>
  <c r="AG54" i="1"/>
  <c r="AH56" i="1"/>
  <c r="AK56" i="1"/>
  <c r="AH57" i="1"/>
  <c r="AH41" i="1"/>
  <c r="AE41" i="1"/>
  <c r="AA46" i="1"/>
  <c r="AE46" i="1"/>
  <c r="AH47" i="1"/>
  <c r="AK47" i="1"/>
  <c r="AK59" i="1"/>
  <c r="AK65" i="1"/>
  <c r="AF66" i="1"/>
  <c r="AK69" i="1"/>
  <c r="AF70" i="1"/>
  <c r="AG73" i="1"/>
  <c r="AK73" i="1"/>
  <c r="AF74" i="1"/>
  <c r="AD82" i="1"/>
  <c r="AE84" i="1"/>
  <c r="AD89" i="1"/>
  <c r="AD93" i="1"/>
  <c r="AI94" i="1"/>
  <c r="AG103" i="1"/>
  <c r="AD103" i="1"/>
  <c r="AE107" i="1"/>
  <c r="AD107" i="1"/>
  <c r="AG111" i="1"/>
  <c r="AD111" i="1"/>
  <c r="AK62" i="1"/>
  <c r="AG70" i="1"/>
  <c r="AG74" i="1"/>
  <c r="AG99" i="1"/>
  <c r="AE99" i="1"/>
  <c r="AG100" i="1"/>
  <c r="AG101" i="1"/>
  <c r="AH113" i="1"/>
  <c r="AK113" i="1"/>
  <c r="AE115" i="1"/>
  <c r="AH39" i="1"/>
  <c r="AH40" i="1"/>
  <c r="AH42" i="1"/>
  <c r="AH43" i="1"/>
  <c r="AH44" i="1"/>
  <c r="AI45" i="1"/>
  <c r="AI47" i="1"/>
  <c r="AE48" i="1"/>
  <c r="AI48" i="1"/>
  <c r="AI49" i="1"/>
  <c r="AK50" i="1"/>
  <c r="AH52" i="1"/>
  <c r="AH55" i="1"/>
  <c r="AK55" i="1"/>
  <c r="AF56" i="1"/>
  <c r="AE57" i="1"/>
  <c r="AG58" i="1"/>
  <c r="AK58" i="1"/>
  <c r="AF59" i="1"/>
  <c r="AH60" i="1"/>
  <c r="AI62" i="1"/>
  <c r="AK63" i="1"/>
  <c r="AI65" i="1"/>
  <c r="AH66" i="1"/>
  <c r="AK67" i="1"/>
  <c r="AF68" i="1"/>
  <c r="AH70" i="1"/>
  <c r="AK71" i="1"/>
  <c r="AF72" i="1"/>
  <c r="AE73" i="1"/>
  <c r="AH74" i="1"/>
  <c r="AB75" i="1"/>
  <c r="AD78" i="1"/>
  <c r="AD80" i="1"/>
  <c r="AG81" i="1"/>
  <c r="AE82" i="1"/>
  <c r="AH87" i="1"/>
  <c r="AH88" i="1"/>
  <c r="AH90" i="1"/>
  <c r="AH96" i="1"/>
  <c r="AF105" i="1"/>
  <c r="AE44" i="1"/>
  <c r="AI44" i="1"/>
  <c r="AK53" i="1"/>
  <c r="AG56" i="1"/>
  <c r="AG59" i="1"/>
  <c r="AK61" i="1"/>
  <c r="AK64" i="1"/>
  <c r="AE66" i="1"/>
  <c r="AG68" i="1"/>
  <c r="AK68" i="1"/>
  <c r="AE70" i="1"/>
  <c r="AG72" i="1"/>
  <c r="AK72" i="1"/>
  <c r="AF73" i="1"/>
  <c r="AE74" i="1"/>
  <c r="AD75" i="1"/>
  <c r="AD76" i="1"/>
  <c r="AE78" i="1"/>
  <c r="AE80" i="1"/>
  <c r="AD84" i="1"/>
  <c r="AE91" i="1"/>
  <c r="AD91" i="1"/>
  <c r="AJ94" i="1"/>
  <c r="AD95" i="1"/>
  <c r="AE97" i="1"/>
  <c r="AD97" i="1"/>
  <c r="AD99" i="1"/>
  <c r="AE101" i="1"/>
  <c r="AD101" i="1"/>
  <c r="AG104" i="1"/>
  <c r="AE103" i="1"/>
  <c r="AH104" i="1"/>
  <c r="AI107" i="1"/>
  <c r="AH108" i="1"/>
  <c r="AE112" i="1"/>
  <c r="AI112" i="1"/>
  <c r="AJ113" i="1"/>
  <c r="AI115" i="1"/>
  <c r="AH116" i="1"/>
  <c r="AK116" i="1"/>
  <c r="AH118" i="1"/>
  <c r="AE120" i="1"/>
  <c r="AE121" i="1"/>
  <c r="AE122" i="1"/>
  <c r="AH123" i="1"/>
  <c r="AI127" i="1"/>
  <c r="AF129" i="1"/>
  <c r="AD134" i="1"/>
  <c r="AH134" i="1"/>
  <c r="AJ138" i="1"/>
  <c r="AJ141" i="1"/>
  <c r="AH97" i="1"/>
  <c r="AG102" i="1"/>
  <c r="AI104" i="1"/>
  <c r="AD105" i="1"/>
  <c r="AH105" i="1"/>
  <c r="AJ107" i="1"/>
  <c r="AD109" i="1"/>
  <c r="AG110" i="1"/>
  <c r="AJ112" i="1"/>
  <c r="AG113" i="1"/>
  <c r="AJ115" i="1"/>
  <c r="AI116" i="1"/>
  <c r="AI118" i="1"/>
  <c r="AE119" i="1"/>
  <c r="AF119" i="1"/>
  <c r="AF120" i="1"/>
  <c r="AF121" i="1"/>
  <c r="AF122" i="1"/>
  <c r="AI123" i="1"/>
  <c r="AE123" i="1"/>
  <c r="AK124" i="1"/>
  <c r="AH128" i="1"/>
  <c r="AE129" i="1"/>
  <c r="AH131" i="1"/>
  <c r="AH133" i="1"/>
  <c r="AK133" i="1"/>
  <c r="AI134" i="1"/>
  <c r="AE135" i="1"/>
  <c r="AG136" i="1"/>
  <c r="AG137" i="1"/>
  <c r="AG122" i="1"/>
  <c r="AH130" i="1"/>
  <c r="AK130" i="1"/>
  <c r="AB147" i="1"/>
  <c r="AJ147" i="1" s="1"/>
  <c r="AF147" i="1"/>
  <c r="AE147" i="1"/>
  <c r="AH112" i="1"/>
  <c r="AE113" i="1"/>
  <c r="AI113" i="1"/>
  <c r="AE114" i="1"/>
  <c r="AH115" i="1"/>
  <c r="AK115" i="1"/>
  <c r="AH120" i="1"/>
  <c r="AH121" i="1"/>
  <c r="AH122" i="1"/>
  <c r="AE126" i="1"/>
  <c r="AH127" i="1"/>
  <c r="AB127" i="1"/>
  <c r="AK127" i="1"/>
  <c r="AE130" i="1"/>
  <c r="AI130" i="1"/>
  <c r="AF132" i="1"/>
  <c r="AI135" i="1"/>
  <c r="AB151" i="1"/>
  <c r="AJ151" i="1" s="1"/>
  <c r="AF151" i="1"/>
  <c r="AE151" i="1"/>
  <c r="AD158" i="1"/>
  <c r="AK181" i="1"/>
  <c r="AH181" i="1"/>
  <c r="AI138" i="1"/>
  <c r="AD139" i="1"/>
  <c r="AH139" i="1"/>
  <c r="AG140" i="1"/>
  <c r="AH142" i="1"/>
  <c r="AH143" i="1"/>
  <c r="AE148" i="1"/>
  <c r="AI148" i="1"/>
  <c r="AH151" i="1"/>
  <c r="AE152" i="1"/>
  <c r="AF153" i="1"/>
  <c r="AH154" i="1"/>
  <c r="AH156" i="1"/>
  <c r="AH158" i="1"/>
  <c r="AB174" i="1"/>
  <c r="AE174" i="1"/>
  <c r="AB178" i="1"/>
  <c r="AJ178" i="1" s="1"/>
  <c r="AE178" i="1"/>
  <c r="AG145" i="1"/>
  <c r="AD156" i="1"/>
  <c r="AB164" i="1"/>
  <c r="AJ164" i="1" s="1"/>
  <c r="AA164" i="1"/>
  <c r="AJ177" i="1"/>
  <c r="AH132" i="1"/>
  <c r="AJ135" i="1"/>
  <c r="AD137" i="1"/>
  <c r="AH137" i="1"/>
  <c r="AG138" i="1"/>
  <c r="AJ139" i="1"/>
  <c r="AE140" i="1"/>
  <c r="AI140" i="1"/>
  <c r="AI141" i="1"/>
  <c r="AE141" i="1"/>
  <c r="AE146" i="1"/>
  <c r="AH149" i="1"/>
  <c r="AE150" i="1"/>
  <c r="AH153" i="1"/>
  <c r="AD154" i="1"/>
  <c r="AH155" i="1"/>
  <c r="AE159" i="1"/>
  <c r="AB160" i="1"/>
  <c r="AA160" i="1"/>
  <c r="AJ175" i="1"/>
  <c r="AI182" i="1"/>
  <c r="AK187" i="1"/>
  <c r="AG157" i="1"/>
  <c r="AE158" i="1"/>
  <c r="AI158" i="1"/>
  <c r="AG161" i="1"/>
  <c r="AD162" i="1"/>
  <c r="AG165" i="1"/>
  <c r="AD166" i="1"/>
  <c r="AH169" i="1"/>
  <c r="AI171" i="1"/>
  <c r="AE175" i="1"/>
  <c r="AI175" i="1"/>
  <c r="AE177" i="1"/>
  <c r="AB180" i="1"/>
  <c r="AJ180" i="1" s="1"/>
  <c r="AB182" i="1"/>
  <c r="AK183" i="1"/>
  <c r="AF185" i="1"/>
  <c r="AK188" i="1"/>
  <c r="AF203" i="1"/>
  <c r="AH222" i="1"/>
  <c r="AK222" i="1"/>
  <c r="AH164" i="1"/>
  <c r="AJ171" i="1"/>
  <c r="AE182" i="1"/>
  <c r="AK186" i="1"/>
  <c r="AB200" i="1"/>
  <c r="AE200" i="1"/>
  <c r="AJ206" i="1"/>
  <c r="AF213" i="1"/>
  <c r="AG163" i="1"/>
  <c r="AI164" i="1"/>
  <c r="AA166" i="1"/>
  <c r="AI166" i="1" s="1"/>
  <c r="AG167" i="1"/>
  <c r="AG170" i="1"/>
  <c r="AE179" i="1"/>
  <c r="AK180" i="1"/>
  <c r="AH182" i="1"/>
  <c r="AB184" i="1"/>
  <c r="AE185" i="1"/>
  <c r="AE188" i="1"/>
  <c r="AI188" i="1"/>
  <c r="AD217" i="1"/>
  <c r="AE223" i="1"/>
  <c r="AE189" i="1"/>
  <c r="AE193" i="1"/>
  <c r="AE195" i="1"/>
  <c r="AE196" i="1"/>
  <c r="AH200" i="1"/>
  <c r="AI201" i="1"/>
  <c r="AE202" i="1"/>
  <c r="AI206" i="1"/>
  <c r="AD211" i="1"/>
  <c r="AK214" i="1"/>
  <c r="AG215" i="1"/>
  <c r="AG216" i="1"/>
  <c r="AH217" i="1"/>
  <c r="AH218" i="1"/>
  <c r="AK218" i="1"/>
  <c r="AD220" i="1"/>
  <c r="AH220" i="1"/>
  <c r="AH221" i="1"/>
  <c r="AI222" i="1"/>
  <c r="AI223" i="1"/>
  <c r="AE187" i="1"/>
  <c r="AF194" i="1"/>
  <c r="AF195" i="1"/>
  <c r="AA204" i="1"/>
  <c r="AE208" i="1"/>
  <c r="AH215" i="1"/>
  <c r="AE217" i="1"/>
  <c r="AI217" i="1"/>
  <c r="AI218" i="1"/>
  <c r="AI220" i="1"/>
  <c r="AI221" i="1"/>
  <c r="AJ222" i="1"/>
  <c r="AJ223" i="1"/>
  <c r="AE194" i="1"/>
  <c r="AB201" i="1"/>
  <c r="AA205" i="1"/>
  <c r="AA209" i="1"/>
  <c r="AD213" i="1"/>
  <c r="AD215" i="1"/>
  <c r="AJ217" i="1"/>
  <c r="AJ218" i="1"/>
  <c r="AJ220" i="1"/>
  <c r="AJ221" i="1"/>
  <c r="AK221" i="1"/>
  <c r="AA8" i="1"/>
  <c r="AI8" i="1" s="1"/>
  <c r="AB8" i="1"/>
  <c r="AJ8" i="1" s="1"/>
  <c r="AB10" i="1"/>
  <c r="AJ10" i="1" s="1"/>
  <c r="AA10" i="1"/>
  <c r="AI10" i="1" s="1"/>
  <c r="AB16" i="1"/>
  <c r="AJ16" i="1" s="1"/>
  <c r="AA16" i="1"/>
  <c r="AI16" i="1" s="1"/>
  <c r="AB20" i="1"/>
  <c r="AA20" i="1"/>
  <c r="AB17" i="1"/>
  <c r="AA17" i="1"/>
  <c r="AB18" i="1"/>
  <c r="AA18" i="1"/>
  <c r="AB19" i="1"/>
  <c r="AJ19" i="1" s="1"/>
  <c r="AA19" i="1"/>
  <c r="AI19" i="1" s="1"/>
  <c r="AA5" i="1"/>
  <c r="AI5" i="1" s="1"/>
  <c r="AB5" i="1"/>
  <c r="AJ5" i="1" s="1"/>
  <c r="AB7" i="1"/>
  <c r="AJ7" i="1" s="1"/>
  <c r="AA7" i="1"/>
  <c r="AI7" i="1" s="1"/>
  <c r="AB11" i="1"/>
  <c r="AA11" i="1"/>
  <c r="AB13" i="1"/>
  <c r="AA13" i="1"/>
  <c r="AB15" i="1"/>
  <c r="AJ15" i="1" s="1"/>
  <c r="AA15" i="1"/>
  <c r="AI15" i="1" s="1"/>
  <c r="AB22" i="1"/>
  <c r="AJ22" i="1" s="1"/>
  <c r="AA22" i="1"/>
  <c r="AI22" i="1" s="1"/>
  <c r="AB6" i="1"/>
  <c r="AA6" i="1"/>
  <c r="AB9" i="1"/>
  <c r="AA9" i="1"/>
  <c r="AA12" i="1"/>
  <c r="AI12" i="1" s="1"/>
  <c r="AB12" i="1"/>
  <c r="AJ12" i="1" s="1"/>
  <c r="AA14" i="1"/>
  <c r="AB14" i="1"/>
  <c r="AB21" i="1"/>
  <c r="AJ21" i="1" s="1"/>
  <c r="AA21" i="1"/>
  <c r="AI21" i="1" s="1"/>
  <c r="AF33" i="1"/>
  <c r="AB46" i="1"/>
  <c r="AB64" i="1"/>
  <c r="AA64" i="1"/>
  <c r="AB68" i="1"/>
  <c r="AJ68" i="1" s="1"/>
  <c r="AA68" i="1"/>
  <c r="AI68" i="1" s="1"/>
  <c r="AB72" i="1"/>
  <c r="AJ72" i="1" s="1"/>
  <c r="AA72" i="1"/>
  <c r="AI72" i="1" s="1"/>
  <c r="AK19" i="1"/>
  <c r="AK20" i="1"/>
  <c r="AK22" i="1"/>
  <c r="AK23" i="1"/>
  <c r="AK27" i="1"/>
  <c r="AK29" i="1"/>
  <c r="AK31" i="1"/>
  <c r="AK35" i="1"/>
  <c r="AK37" i="1"/>
  <c r="AK39" i="1"/>
  <c r="AK41" i="1"/>
  <c r="AK43" i="1"/>
  <c r="AB47" i="1"/>
  <c r="AI61" i="1"/>
  <c r="AB65" i="1"/>
  <c r="AA65" i="1"/>
  <c r="AB69" i="1"/>
  <c r="AA69" i="1"/>
  <c r="AB73" i="1"/>
  <c r="AJ73" i="1" s="1"/>
  <c r="AA73" i="1"/>
  <c r="AI73" i="1" s="1"/>
  <c r="AK21" i="1"/>
  <c r="AK25" i="1"/>
  <c r="AK33" i="1"/>
  <c r="AG5" i="1"/>
  <c r="AG7" i="1"/>
  <c r="AG8" i="1"/>
  <c r="AG15" i="1"/>
  <c r="AG16" i="1"/>
  <c r="AG19" i="1"/>
  <c r="AG21" i="1"/>
  <c r="AG22" i="1"/>
  <c r="AA23" i="1"/>
  <c r="AI23" i="1" s="1"/>
  <c r="AD25" i="1"/>
  <c r="AF26" i="1"/>
  <c r="AD27" i="1"/>
  <c r="AD29" i="1"/>
  <c r="AA31" i="1"/>
  <c r="AF32" i="1"/>
  <c r="AD33" i="1"/>
  <c r="AA33" i="1"/>
  <c r="AI33" i="1" s="1"/>
  <c r="AF34" i="1"/>
  <c r="AD35" i="1"/>
  <c r="AA35" i="1"/>
  <c r="AD37" i="1"/>
  <c r="AA37" i="1"/>
  <c r="AA38" i="1"/>
  <c r="AI39" i="1"/>
  <c r="AI43" i="1"/>
  <c r="AB44" i="1"/>
  <c r="AJ44" i="1" s="1"/>
  <c r="AK44" i="1"/>
  <c r="AI46" i="1"/>
  <c r="AB48" i="1"/>
  <c r="AB50" i="1"/>
  <c r="AB52" i="1"/>
  <c r="AB54" i="1"/>
  <c r="AJ54" i="1" s="1"/>
  <c r="AB56" i="1"/>
  <c r="AJ56" i="1" s="1"/>
  <c r="AB58" i="1"/>
  <c r="AJ58" i="1" s="1"/>
  <c r="AB60" i="1"/>
  <c r="AB66" i="1"/>
  <c r="AA66" i="1"/>
  <c r="AB70" i="1"/>
  <c r="AJ70" i="1" s="1"/>
  <c r="AA70" i="1"/>
  <c r="AI70" i="1" s="1"/>
  <c r="AB74" i="1"/>
  <c r="AJ74" i="1" s="1"/>
  <c r="AA74" i="1"/>
  <c r="AI74" i="1" s="1"/>
  <c r="AB95" i="1"/>
  <c r="AA95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E23" i="1"/>
  <c r="AK24" i="1"/>
  <c r="AH26" i="1"/>
  <c r="AE27" i="1"/>
  <c r="AK28" i="1"/>
  <c r="AE29" i="1"/>
  <c r="AK30" i="1"/>
  <c r="AH32" i="1"/>
  <c r="AE33" i="1"/>
  <c r="AH34" i="1"/>
  <c r="AK36" i="1"/>
  <c r="AK38" i="1"/>
  <c r="AK40" i="1"/>
  <c r="AK42" i="1"/>
  <c r="AB45" i="1"/>
  <c r="AB63" i="1"/>
  <c r="AA63" i="1"/>
  <c r="AB67" i="1"/>
  <c r="AA67" i="1"/>
  <c r="AB71" i="1"/>
  <c r="AA71" i="1"/>
  <c r="AG39" i="1"/>
  <c r="AG41" i="1"/>
  <c r="AG44" i="1"/>
  <c r="AA75" i="1"/>
  <c r="AD77" i="1"/>
  <c r="AA77" i="1"/>
  <c r="AF78" i="1"/>
  <c r="AD79" i="1"/>
  <c r="AA79" i="1"/>
  <c r="AF80" i="1"/>
  <c r="AD81" i="1"/>
  <c r="AF82" i="1"/>
  <c r="AD83" i="1"/>
  <c r="AF84" i="1"/>
  <c r="AD85" i="1"/>
  <c r="AD87" i="1"/>
  <c r="AG92" i="1"/>
  <c r="AF92" i="1"/>
  <c r="AH92" i="1"/>
  <c r="AD96" i="1"/>
  <c r="AG98" i="1"/>
  <c r="AE98" i="1"/>
  <c r="AD98" i="1"/>
  <c r="AH98" i="1"/>
  <c r="AF98" i="1"/>
  <c r="AD38" i="1"/>
  <c r="AD39" i="1"/>
  <c r="AD40" i="1"/>
  <c r="AD41" i="1"/>
  <c r="AD42" i="1"/>
  <c r="AD43" i="1"/>
  <c r="AD44" i="1"/>
  <c r="AD46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K76" i="1"/>
  <c r="AE77" i="1"/>
  <c r="AH78" i="1"/>
  <c r="AH80" i="1"/>
  <c r="AK80" i="1"/>
  <c r="AE81" i="1"/>
  <c r="AH82" i="1"/>
  <c r="AK84" i="1"/>
  <c r="AK86" i="1"/>
  <c r="AE87" i="1"/>
  <c r="AK88" i="1"/>
  <c r="AK90" i="1"/>
  <c r="AK92" i="1"/>
  <c r="AH94" i="1"/>
  <c r="AK94" i="1"/>
  <c r="AF81" i="1"/>
  <c r="AD86" i="1"/>
  <c r="AD88" i="1"/>
  <c r="AD90" i="1"/>
  <c r="AG91" i="1"/>
  <c r="AF91" i="1"/>
  <c r="AH91" i="1"/>
  <c r="AD92" i="1"/>
  <c r="AG93" i="1"/>
  <c r="AF93" i="1"/>
  <c r="AK93" i="1"/>
  <c r="AD94" i="1"/>
  <c r="AK75" i="1"/>
  <c r="AK77" i="1"/>
  <c r="AK79" i="1"/>
  <c r="AH81" i="1"/>
  <c r="AK83" i="1"/>
  <c r="AK85" i="1"/>
  <c r="AK87" i="1"/>
  <c r="AK89" i="1"/>
  <c r="AE92" i="1"/>
  <c r="AF100" i="1"/>
  <c r="AK96" i="1"/>
  <c r="AH100" i="1"/>
  <c r="AK102" i="1"/>
  <c r="AK104" i="1"/>
  <c r="AK106" i="1"/>
  <c r="AK108" i="1"/>
  <c r="AK110" i="1"/>
  <c r="AE111" i="1"/>
  <c r="AB120" i="1"/>
  <c r="AJ120" i="1" s="1"/>
  <c r="AA120" i="1"/>
  <c r="AI120" i="1" s="1"/>
  <c r="AB121" i="1"/>
  <c r="AJ121" i="1" s="1"/>
  <c r="AA121" i="1"/>
  <c r="AI121" i="1" s="1"/>
  <c r="AK95" i="1"/>
  <c r="AF99" i="1"/>
  <c r="AD100" i="1"/>
  <c r="AF101" i="1"/>
  <c r="AF103" i="1"/>
  <c r="AD106" i="1"/>
  <c r="AD108" i="1"/>
  <c r="AF109" i="1"/>
  <c r="AD110" i="1"/>
  <c r="AF111" i="1"/>
  <c r="AD112" i="1"/>
  <c r="AB118" i="1"/>
  <c r="AA118" i="1"/>
  <c r="AK97" i="1"/>
  <c r="AK99" i="1"/>
  <c r="AE100" i="1"/>
  <c r="AH101" i="1"/>
  <c r="AK103" i="1"/>
  <c r="AK105" i="1"/>
  <c r="AK107" i="1"/>
  <c r="AE108" i="1"/>
  <c r="AH109" i="1"/>
  <c r="AE110" i="1"/>
  <c r="AH111" i="1"/>
  <c r="AG114" i="1"/>
  <c r="AG119" i="1"/>
  <c r="AG120" i="1"/>
  <c r="AG121" i="1"/>
  <c r="AA122" i="1"/>
  <c r="AI122" i="1" s="1"/>
  <c r="AA123" i="1"/>
  <c r="AA124" i="1"/>
  <c r="AA125" i="1"/>
  <c r="AD114" i="1"/>
  <c r="AK114" i="1"/>
  <c r="AD115" i="1"/>
  <c r="AD116" i="1"/>
  <c r="AD117" i="1"/>
  <c r="AD118" i="1"/>
  <c r="AD119" i="1"/>
  <c r="AH119" i="1"/>
  <c r="AD120" i="1"/>
  <c r="AD121" i="1"/>
  <c r="AH124" i="1"/>
  <c r="AB132" i="1"/>
  <c r="AA132" i="1"/>
  <c r="AI126" i="1"/>
  <c r="AK126" i="1"/>
  <c r="AB128" i="1"/>
  <c r="AB130" i="1"/>
  <c r="AB133" i="1"/>
  <c r="AA133" i="1"/>
  <c r="AA134" i="1"/>
  <c r="AD136" i="1"/>
  <c r="AD138" i="1"/>
  <c r="AD140" i="1"/>
  <c r="AD142" i="1"/>
  <c r="AD144" i="1"/>
  <c r="AF145" i="1"/>
  <c r="AA147" i="1"/>
  <c r="AI147" i="1" s="1"/>
  <c r="AA149" i="1"/>
  <c r="AA151" i="1"/>
  <c r="AB153" i="1"/>
  <c r="AJ153" i="1" s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K135" i="1"/>
  <c r="AE136" i="1"/>
  <c r="AK137" i="1"/>
  <c r="AE138" i="1"/>
  <c r="AK139" i="1"/>
  <c r="AK141" i="1"/>
  <c r="AK143" i="1"/>
  <c r="AH145" i="1"/>
  <c r="AK147" i="1"/>
  <c r="AK149" i="1"/>
  <c r="AK151" i="1"/>
  <c r="AF136" i="1"/>
  <c r="AD141" i="1"/>
  <c r="AD143" i="1"/>
  <c r="AD145" i="1"/>
  <c r="AA146" i="1"/>
  <c r="AI146" i="1" s="1"/>
  <c r="AA148" i="1"/>
  <c r="AA150" i="1"/>
  <c r="AA152" i="1"/>
  <c r="AI152" i="1" s="1"/>
  <c r="AK134" i="1"/>
  <c r="AH136" i="1"/>
  <c r="AK138" i="1"/>
  <c r="AK140" i="1"/>
  <c r="AK142" i="1"/>
  <c r="AE143" i="1"/>
  <c r="AK144" i="1"/>
  <c r="AE145" i="1"/>
  <c r="AK146" i="1"/>
  <c r="AK148" i="1"/>
  <c r="AK150" i="1"/>
  <c r="AK152" i="1"/>
  <c r="AF163" i="1"/>
  <c r="AF165" i="1"/>
  <c r="AF167" i="1"/>
  <c r="AA168" i="1"/>
  <c r="AD170" i="1"/>
  <c r="AE172" i="1"/>
  <c r="AA173" i="1"/>
  <c r="AA183" i="1"/>
  <c r="AB183" i="1"/>
  <c r="AG146" i="1"/>
  <c r="AG147" i="1"/>
  <c r="AG152" i="1"/>
  <c r="AG153" i="1"/>
  <c r="AE154" i="1"/>
  <c r="AK155" i="1"/>
  <c r="AE156" i="1"/>
  <c r="AK157" i="1"/>
  <c r="AK159" i="1"/>
  <c r="AK161" i="1"/>
  <c r="AE162" i="1"/>
  <c r="AH163" i="1"/>
  <c r="AE164" i="1"/>
  <c r="AK165" i="1"/>
  <c r="AE166" i="1"/>
  <c r="AH167" i="1"/>
  <c r="AK169" i="1"/>
  <c r="AE170" i="1"/>
  <c r="AK171" i="1"/>
  <c r="AK173" i="1"/>
  <c r="AA176" i="1"/>
  <c r="AH177" i="1"/>
  <c r="AK177" i="1"/>
  <c r="AA178" i="1"/>
  <c r="AI178" i="1" s="1"/>
  <c r="AH179" i="1"/>
  <c r="AK179" i="1"/>
  <c r="AD146" i="1"/>
  <c r="AD147" i="1"/>
  <c r="AD148" i="1"/>
  <c r="AD149" i="1"/>
  <c r="AD151" i="1"/>
  <c r="AD152" i="1"/>
  <c r="AD153" i="1"/>
  <c r="AF154" i="1"/>
  <c r="AD155" i="1"/>
  <c r="AD159" i="1"/>
  <c r="AD161" i="1"/>
  <c r="AF162" i="1"/>
  <c r="AD163" i="1"/>
  <c r="AF164" i="1"/>
  <c r="AD165" i="1"/>
  <c r="AF166" i="1"/>
  <c r="AD167" i="1"/>
  <c r="AD169" i="1"/>
  <c r="AF170" i="1"/>
  <c r="AD171" i="1"/>
  <c r="AK172" i="1"/>
  <c r="AD172" i="1"/>
  <c r="AG172" i="1"/>
  <c r="AA174" i="1"/>
  <c r="AA175" i="1"/>
  <c r="AH180" i="1"/>
  <c r="AK154" i="1"/>
  <c r="AK156" i="1"/>
  <c r="AK158" i="1"/>
  <c r="AK160" i="1"/>
  <c r="AK162" i="1"/>
  <c r="AE163" i="1"/>
  <c r="AK164" i="1"/>
  <c r="AE165" i="1"/>
  <c r="AK166" i="1"/>
  <c r="AE167" i="1"/>
  <c r="AK168" i="1"/>
  <c r="AH170" i="1"/>
  <c r="AH174" i="1"/>
  <c r="AK174" i="1"/>
  <c r="AH175" i="1"/>
  <c r="AK175" i="1"/>
  <c r="AH176" i="1"/>
  <c r="AK176" i="1"/>
  <c r="AA177" i="1"/>
  <c r="AI177" i="1" s="1"/>
  <c r="AH178" i="1"/>
  <c r="AK178" i="1"/>
  <c r="AA179" i="1"/>
  <c r="AI179" i="1" s="1"/>
  <c r="AB181" i="1"/>
  <c r="AD198" i="1"/>
  <c r="AF177" i="1"/>
  <c r="AF178" i="1"/>
  <c r="AF179" i="1"/>
  <c r="AF180" i="1"/>
  <c r="AB190" i="1"/>
  <c r="AA190" i="1"/>
  <c r="AB191" i="1"/>
  <c r="AA191" i="1"/>
  <c r="AB192" i="1"/>
  <c r="AA192" i="1"/>
  <c r="AB193" i="1"/>
  <c r="AA193" i="1"/>
  <c r="AB194" i="1"/>
  <c r="AJ194" i="1" s="1"/>
  <c r="AA194" i="1"/>
  <c r="AI194" i="1" s="1"/>
  <c r="AB195" i="1"/>
  <c r="AJ195" i="1" s="1"/>
  <c r="AA195" i="1"/>
  <c r="AI195" i="1" s="1"/>
  <c r="AB196" i="1"/>
  <c r="AA196" i="1"/>
  <c r="AB197" i="1"/>
  <c r="AA197" i="1"/>
  <c r="AA200" i="1"/>
  <c r="AA202" i="1"/>
  <c r="AG212" i="1"/>
  <c r="AE212" i="1"/>
  <c r="AD212" i="1"/>
  <c r="AH212" i="1"/>
  <c r="AF212" i="1"/>
  <c r="AG219" i="1"/>
  <c r="AF219" i="1"/>
  <c r="AE219" i="1"/>
  <c r="AK219" i="1"/>
  <c r="AD219" i="1"/>
  <c r="AG177" i="1"/>
  <c r="AG178" i="1"/>
  <c r="AG179" i="1"/>
  <c r="AG180" i="1"/>
  <c r="AK197" i="1"/>
  <c r="AA214" i="1"/>
  <c r="AB214" i="1"/>
  <c r="AD173" i="1"/>
  <c r="AD174" i="1"/>
  <c r="AD175" i="1"/>
  <c r="AD176" i="1"/>
  <c r="AD177" i="1"/>
  <c r="AD178" i="1"/>
  <c r="AD179" i="1"/>
  <c r="AD180" i="1"/>
  <c r="AB185" i="1"/>
  <c r="AJ185" i="1" s="1"/>
  <c r="AB187" i="1"/>
  <c r="AB189" i="1"/>
  <c r="AJ189" i="1" s="1"/>
  <c r="AH206" i="1"/>
  <c r="AK206" i="1"/>
  <c r="AB207" i="1"/>
  <c r="AA207" i="1"/>
  <c r="AB223" i="1"/>
  <c r="AA223" i="1"/>
  <c r="AD181" i="1"/>
  <c r="AD182" i="1"/>
  <c r="AD183" i="1"/>
  <c r="AD184" i="1"/>
  <c r="AD185" i="1"/>
  <c r="AD186" i="1"/>
  <c r="AD187" i="1"/>
  <c r="AD188" i="1"/>
  <c r="AD189" i="1"/>
  <c r="AD190" i="1"/>
  <c r="AD192" i="1"/>
  <c r="AD193" i="1"/>
  <c r="AD194" i="1"/>
  <c r="AD195" i="1"/>
  <c r="AD196" i="1"/>
  <c r="AD197" i="1"/>
  <c r="AK198" i="1"/>
  <c r="AK200" i="1"/>
  <c r="AK202" i="1"/>
  <c r="AH207" i="1"/>
  <c r="AK207" i="1"/>
  <c r="AD216" i="1"/>
  <c r="AB218" i="1"/>
  <c r="AA218" i="1"/>
  <c r="AD199" i="1"/>
  <c r="AH204" i="1"/>
  <c r="AK204" i="1"/>
  <c r="AH208" i="1"/>
  <c r="AK208" i="1"/>
  <c r="AB217" i="1"/>
  <c r="AA217" i="1"/>
  <c r="AB222" i="1"/>
  <c r="AA222" i="1"/>
  <c r="AD223" i="1"/>
  <c r="AK199" i="1"/>
  <c r="AK201" i="1"/>
  <c r="AH205" i="1"/>
  <c r="AK205" i="1"/>
  <c r="AH209" i="1"/>
  <c r="AK209" i="1"/>
  <c r="AE210" i="1"/>
  <c r="AD210" i="1"/>
  <c r="AE214" i="1"/>
  <c r="AD214" i="1"/>
  <c r="AB220" i="1"/>
  <c r="AA220" i="1"/>
  <c r="AD221" i="1"/>
  <c r="AK210" i="1"/>
  <c r="AE211" i="1"/>
  <c r="AF211" i="1"/>
  <c r="AG213" i="1"/>
  <c r="AE213" i="1"/>
  <c r="AK213" i="1"/>
  <c r="AD200" i="1"/>
  <c r="AD201" i="1"/>
  <c r="AD202" i="1"/>
  <c r="AD203" i="1"/>
  <c r="AD204" i="1"/>
  <c r="AD205" i="1"/>
  <c r="AD206" i="1"/>
  <c r="AD208" i="1"/>
  <c r="AD209" i="1"/>
  <c r="AH211" i="1"/>
  <c r="AD218" i="1"/>
  <c r="AK223" i="1"/>
  <c r="AK91" i="1" l="1"/>
  <c r="AH93" i="1"/>
  <c r="AH54" i="1"/>
  <c r="AK212" i="1"/>
  <c r="AK100" i="1"/>
  <c r="AK78" i="1"/>
  <c r="AK34" i="1"/>
  <c r="AK163" i="1"/>
  <c r="AK136" i="1"/>
  <c r="AK26" i="1"/>
  <c r="AH23" i="1"/>
  <c r="AH58" i="1"/>
  <c r="AH166" i="1"/>
  <c r="AA59" i="1"/>
  <c r="AI59" i="1" s="1"/>
  <c r="AB59" i="1"/>
  <c r="AJ59" i="1" s="1"/>
  <c r="AK211" i="1"/>
  <c r="AK167" i="1"/>
  <c r="AK145" i="1"/>
  <c r="AK109" i="1"/>
  <c r="AK101" i="1"/>
  <c r="AK82" i="1"/>
  <c r="AH219" i="1"/>
  <c r="AB162" i="1"/>
  <c r="AJ162" i="1" s="1"/>
  <c r="AA162" i="1"/>
  <c r="AI162" i="1" s="1"/>
  <c r="AB158" i="1"/>
  <c r="AA158" i="1"/>
  <c r="AA131" i="1"/>
  <c r="AB131" i="1"/>
  <c r="AH99" i="1"/>
  <c r="AH84" i="1"/>
  <c r="AH103" i="1"/>
  <c r="AK54" i="1"/>
  <c r="AK170" i="1"/>
  <c r="AK111" i="1"/>
  <c r="AK98" i="1"/>
  <c r="AK81" i="1"/>
  <c r="AK32" i="1"/>
  <c r="AH213" i="1"/>
  <c r="AH165" i="1"/>
  <c r="AB156" i="1"/>
  <c r="AA156" i="1"/>
  <c r="AK119" i="1"/>
  <c r="AH114" i="1"/>
  <c r="AA41" i="1"/>
  <c r="AI41" i="1" s="1"/>
  <c r="AB41" i="1"/>
  <c r="AJ41" i="1" s="1"/>
  <c r="AA42" i="1"/>
  <c r="AB42" i="1"/>
  <c r="AH172" i="1"/>
  <c r="AB208" i="1"/>
  <c r="AA208" i="1"/>
  <c r="AB154" i="1"/>
  <c r="AJ154" i="1" s="1"/>
  <c r="AA154" i="1"/>
  <c r="AI154" i="1" s="1"/>
  <c r="AA129" i="1"/>
  <c r="AI129" i="1" s="1"/>
  <c r="AB129" i="1"/>
  <c r="AJ129" i="1" s="1"/>
  <c r="AA57" i="1"/>
  <c r="AI57" i="1" s="1"/>
  <c r="AB57" i="1"/>
  <c r="AJ57" i="1" s="1"/>
  <c r="AA49" i="1"/>
  <c r="AB49" i="1"/>
  <c r="AA186" i="1"/>
  <c r="AB186" i="1"/>
  <c r="AH147" i="1"/>
  <c r="AH162" i="1"/>
  <c r="AH129" i="1"/>
  <c r="AK129" i="1"/>
  <c r="AA55" i="1"/>
  <c r="AB55" i="1"/>
  <c r="AA43" i="1"/>
  <c r="AB43" i="1"/>
  <c r="AA215" i="1"/>
  <c r="AB215" i="1"/>
  <c r="AB210" i="1"/>
  <c r="AA210" i="1"/>
  <c r="AB199" i="1"/>
  <c r="AA199" i="1"/>
  <c r="AB212" i="1"/>
  <c r="AJ212" i="1" s="1"/>
  <c r="AA212" i="1"/>
  <c r="AI212" i="1" s="1"/>
  <c r="AB167" i="1"/>
  <c r="AJ167" i="1" s="1"/>
  <c r="AA167" i="1"/>
  <c r="AI167" i="1" s="1"/>
  <c r="AB159" i="1"/>
  <c r="AA159" i="1"/>
  <c r="AB142" i="1"/>
  <c r="AA142" i="1"/>
  <c r="AB138" i="1"/>
  <c r="AA138" i="1"/>
  <c r="AB145" i="1"/>
  <c r="AJ145" i="1" s="1"/>
  <c r="AA145" i="1"/>
  <c r="AI145" i="1" s="1"/>
  <c r="AB137" i="1"/>
  <c r="AA137" i="1"/>
  <c r="AB119" i="1"/>
  <c r="AJ119" i="1" s="1"/>
  <c r="AA119" i="1"/>
  <c r="AI119" i="1" s="1"/>
  <c r="AB109" i="1"/>
  <c r="AJ109" i="1" s="1"/>
  <c r="AA109" i="1"/>
  <c r="AI109" i="1" s="1"/>
  <c r="AB101" i="1"/>
  <c r="AJ101" i="1" s="1"/>
  <c r="AA101" i="1"/>
  <c r="AI101" i="1" s="1"/>
  <c r="AA113" i="1"/>
  <c r="AB113" i="1"/>
  <c r="AB90" i="1"/>
  <c r="AA90" i="1"/>
  <c r="AB82" i="1"/>
  <c r="AJ82" i="1" s="1"/>
  <c r="AA82" i="1"/>
  <c r="AI82" i="1" s="1"/>
  <c r="AB92" i="1"/>
  <c r="AJ92" i="1" s="1"/>
  <c r="AA92" i="1"/>
  <c r="AI92" i="1" s="1"/>
  <c r="AB30" i="1"/>
  <c r="AA30" i="1"/>
  <c r="AB170" i="1"/>
  <c r="AJ170" i="1" s="1"/>
  <c r="AA170" i="1"/>
  <c r="AI170" i="1" s="1"/>
  <c r="AB169" i="1"/>
  <c r="AA169" i="1"/>
  <c r="AB161" i="1"/>
  <c r="AA161" i="1"/>
  <c r="AB144" i="1"/>
  <c r="AA144" i="1"/>
  <c r="AB139" i="1"/>
  <c r="AA139" i="1"/>
  <c r="AA116" i="1"/>
  <c r="AB116" i="1"/>
  <c r="AA114" i="1"/>
  <c r="AI114" i="1" s="1"/>
  <c r="AB114" i="1"/>
  <c r="AJ114" i="1" s="1"/>
  <c r="AB111" i="1"/>
  <c r="AJ111" i="1" s="1"/>
  <c r="AA111" i="1"/>
  <c r="AI111" i="1" s="1"/>
  <c r="AB103" i="1"/>
  <c r="AJ103" i="1" s="1"/>
  <c r="AA103" i="1"/>
  <c r="AI103" i="1" s="1"/>
  <c r="AB97" i="1"/>
  <c r="AA97" i="1"/>
  <c r="AB110" i="1"/>
  <c r="AJ110" i="1" s="1"/>
  <c r="AA110" i="1"/>
  <c r="AI110" i="1" s="1"/>
  <c r="AB106" i="1"/>
  <c r="AA106" i="1"/>
  <c r="AB102" i="1"/>
  <c r="AA102" i="1"/>
  <c r="AB85" i="1"/>
  <c r="AA85" i="1"/>
  <c r="AB81" i="1"/>
  <c r="AJ81" i="1" s="1"/>
  <c r="AA81" i="1"/>
  <c r="AI81" i="1" s="1"/>
  <c r="AB84" i="1"/>
  <c r="AJ84" i="1" s="1"/>
  <c r="AA84" i="1"/>
  <c r="AI84" i="1" s="1"/>
  <c r="AB76" i="1"/>
  <c r="AA76" i="1"/>
  <c r="AB98" i="1"/>
  <c r="AJ98" i="1" s="1"/>
  <c r="AA98" i="1"/>
  <c r="AI98" i="1" s="1"/>
  <c r="AB96" i="1"/>
  <c r="AA96" i="1"/>
  <c r="AB94" i="1"/>
  <c r="AA94" i="1"/>
  <c r="AB32" i="1"/>
  <c r="AJ32" i="1" s="1"/>
  <c r="AA32" i="1"/>
  <c r="AI32" i="1" s="1"/>
  <c r="AB24" i="1"/>
  <c r="AA24" i="1"/>
  <c r="AB27" i="1"/>
  <c r="AA27" i="1"/>
  <c r="AB211" i="1"/>
  <c r="AJ211" i="1" s="1"/>
  <c r="AA211" i="1"/>
  <c r="AI211" i="1" s="1"/>
  <c r="AB221" i="1"/>
  <c r="AA221" i="1"/>
  <c r="AB171" i="1"/>
  <c r="AA171" i="1"/>
  <c r="AB163" i="1"/>
  <c r="AJ163" i="1" s="1"/>
  <c r="AA163" i="1"/>
  <c r="AI163" i="1" s="1"/>
  <c r="AB155" i="1"/>
  <c r="AA155" i="1"/>
  <c r="AB140" i="1"/>
  <c r="AA140" i="1"/>
  <c r="AB136" i="1"/>
  <c r="AJ136" i="1" s="1"/>
  <c r="AA136" i="1"/>
  <c r="AI136" i="1" s="1"/>
  <c r="AB141" i="1"/>
  <c r="AA141" i="1"/>
  <c r="AB105" i="1"/>
  <c r="AA105" i="1"/>
  <c r="AA112" i="1"/>
  <c r="AB112" i="1"/>
  <c r="AB87" i="1"/>
  <c r="AA87" i="1"/>
  <c r="AB93" i="1"/>
  <c r="AJ93" i="1" s="1"/>
  <c r="AA93" i="1"/>
  <c r="AI93" i="1" s="1"/>
  <c r="AB91" i="1"/>
  <c r="AJ91" i="1" s="1"/>
  <c r="AA91" i="1"/>
  <c r="AI91" i="1" s="1"/>
  <c r="AB86" i="1"/>
  <c r="AA86" i="1"/>
  <c r="AB78" i="1"/>
  <c r="AJ78" i="1" s="1"/>
  <c r="AA78" i="1"/>
  <c r="AI78" i="1" s="1"/>
  <c r="AB34" i="1"/>
  <c r="AJ34" i="1" s="1"/>
  <c r="AA34" i="1"/>
  <c r="AI34" i="1" s="1"/>
  <c r="AB26" i="1"/>
  <c r="AJ26" i="1" s="1"/>
  <c r="AA26" i="1"/>
  <c r="AI26" i="1" s="1"/>
  <c r="AB25" i="1"/>
  <c r="AA25" i="1"/>
  <c r="AA213" i="1"/>
  <c r="AI213" i="1" s="1"/>
  <c r="AB213" i="1"/>
  <c r="AJ213" i="1" s="1"/>
  <c r="AA216" i="1"/>
  <c r="AB216" i="1"/>
  <c r="AB219" i="1"/>
  <c r="AJ219" i="1" s="1"/>
  <c r="AA219" i="1"/>
  <c r="AI219" i="1" s="1"/>
  <c r="AB198" i="1"/>
  <c r="AA198" i="1"/>
  <c r="AB172" i="1"/>
  <c r="AJ172" i="1" s="1"/>
  <c r="AA172" i="1"/>
  <c r="AI172" i="1" s="1"/>
  <c r="AB165" i="1"/>
  <c r="AJ165" i="1" s="1"/>
  <c r="AA165" i="1"/>
  <c r="AI165" i="1" s="1"/>
  <c r="AB157" i="1"/>
  <c r="AA157" i="1"/>
  <c r="AB143" i="1"/>
  <c r="AJ143" i="1" s="1"/>
  <c r="AA143" i="1"/>
  <c r="AB135" i="1"/>
  <c r="AA135" i="1"/>
  <c r="AA117" i="1"/>
  <c r="AB117" i="1"/>
  <c r="AA115" i="1"/>
  <c r="AB115" i="1"/>
  <c r="AB107" i="1"/>
  <c r="AA107" i="1"/>
  <c r="AB99" i="1"/>
  <c r="AJ99" i="1" s="1"/>
  <c r="AA99" i="1"/>
  <c r="AI99" i="1" s="1"/>
  <c r="AB108" i="1"/>
  <c r="AJ108" i="1" s="1"/>
  <c r="AA108" i="1"/>
  <c r="AI108" i="1" s="1"/>
  <c r="AB104" i="1"/>
  <c r="AA104" i="1"/>
  <c r="AB100" i="1"/>
  <c r="AJ100" i="1" s="1"/>
  <c r="AA100" i="1"/>
  <c r="AI100" i="1" s="1"/>
  <c r="AB89" i="1"/>
  <c r="AA89" i="1"/>
  <c r="AB83" i="1"/>
  <c r="AJ83" i="1" s="1"/>
  <c r="AA83" i="1"/>
  <c r="AI83" i="1" s="1"/>
  <c r="AB88" i="1"/>
  <c r="AA88" i="1"/>
  <c r="AB80" i="1"/>
  <c r="AJ80" i="1" s="1"/>
  <c r="AA80" i="1"/>
  <c r="AI80" i="1" s="1"/>
  <c r="AB36" i="1"/>
  <c r="AA36" i="1"/>
  <c r="AB28" i="1"/>
  <c r="AA28" i="1"/>
  <c r="AB29" i="1"/>
  <c r="AA29" i="1"/>
</calcChain>
</file>

<file path=xl/sharedStrings.xml><?xml version="1.0" encoding="utf-8"?>
<sst xmlns="http://schemas.openxmlformats.org/spreadsheetml/2006/main" count="12889" uniqueCount="427">
  <si>
    <t>Survey rates</t>
  </si>
  <si>
    <t>Estimates</t>
  </si>
  <si>
    <t>DEV, DEV-HI, and DEV-HI since HIC year</t>
  </si>
  <si>
    <t>Combined for Annex / WDI</t>
  </si>
  <si>
    <t>UN regions</t>
  </si>
  <si>
    <t>UN sub-regions</t>
  </si>
  <si>
    <t>Country</t>
  </si>
  <si>
    <t>UN name</t>
  </si>
  <si>
    <t>Year of first data</t>
  </si>
  <si>
    <t>Total</t>
  </si>
  <si>
    <t>Urban</t>
  </si>
  <si>
    <t>Rural</t>
  </si>
  <si>
    <t>2016 available source</t>
  </si>
  <si>
    <t>Survey source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</si>
  <si>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</si>
  <si>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</si>
  <si>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</si>
  <si>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</si>
  <si>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</si>
  <si>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</si>
  <si>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</si>
  <si>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</si>
  <si>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</si>
  <si>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</si>
  <si>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</si>
  <si>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</si>
  <si>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</si>
  <si>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</si>
  <si>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</si>
  <si>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</si>
  <si>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</si>
  <si>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</si>
  <si>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</si>
  <si>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</si>
  <si>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</si>
  <si>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</si>
  <si>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</si>
  <si>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</si>
  <si>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</si>
  <si>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</si>
  <si>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Bolivia (Plurinational State of)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</si>
  <si>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</si>
  <si>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</si>
  <si>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</si>
  <si>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</si>
  <si>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</si>
  <si>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</si>
  <si>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</si>
  <si>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</si>
  <si>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</si>
  <si>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</si>
  <si>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</si>
  <si>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</si>
  <si>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Cabo Verde</t>
  </si>
  <si>
    <t>Cayman Islands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</si>
  <si>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</si>
  <si>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</si>
  <si>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</si>
  <si>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</si>
  <si>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</si>
  <si>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</si>
  <si>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</si>
  <si>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Congo, Dem. Rep.</t>
  </si>
  <si>
    <t>Democratic Republic of the Congo</t>
  </si>
  <si>
    <t>Congo, Rep.</t>
  </si>
  <si>
    <t>Congo</t>
  </si>
  <si>
    <t>Cook Islands</t>
  </si>
  <si>
    <t>Costa Rica</t>
  </si>
  <si>
    <t>Côte d'Ivoire</t>
  </si>
  <si>
    <t>Cote d'Ivoire</t>
  </si>
  <si>
    <t>Croatia</t>
  </si>
  <si>
    <t>Cuba</t>
  </si>
  <si>
    <t>Curaçao</t>
  </si>
  <si>
    <t>Curaþao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</si>
  <si>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</si>
  <si>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</si>
  <si>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</si>
  <si>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</si>
  <si>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</si>
  <si>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</si>
  <si>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</si>
  <si>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</si>
  <si>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Egypt</t>
  </si>
  <si>
    <t>El Salvador</t>
  </si>
  <si>
    <t>Equatorial Guinea</t>
  </si>
  <si>
    <t>Eritrea</t>
  </si>
  <si>
    <t>Estonia</t>
  </si>
  <si>
    <t>Ethiopia</t>
  </si>
  <si>
    <t>Faroe Islands</t>
  </si>
  <si>
    <t>Faeroe Islands</t>
  </si>
  <si>
    <t>Fiji</t>
  </si>
  <si>
    <t>Finland</t>
  </si>
  <si>
    <t>France</t>
  </si>
  <si>
    <t>France incl. Monaco</t>
  </si>
  <si>
    <t>French Polynesia</t>
  </si>
  <si>
    <t>Gabon</t>
  </si>
  <si>
    <t>Gambia, The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</si>
  <si>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</si>
  <si>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</si>
  <si>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</si>
  <si>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</si>
  <si>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</si>
  <si>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</si>
  <si>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</si>
  <si>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</si>
  <si>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</si>
  <si>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</si>
  <si>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</si>
  <si>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</si>
  <si>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</si>
  <si>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</si>
  <si>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</si>
  <si>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</si>
  <si>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China, Hong Kong Special Administrative Region</t>
  </si>
  <si>
    <t>Hungary</t>
  </si>
  <si>
    <t>Iceland</t>
  </si>
  <si>
    <t>India</t>
  </si>
  <si>
    <t>Indonesia</t>
  </si>
  <si>
    <t>Iran, Islamic Rep.</t>
  </si>
  <si>
    <t>Iran (Islamic Republic of)</t>
  </si>
  <si>
    <t>Iraq</t>
  </si>
  <si>
    <t>Ireland</t>
  </si>
  <si>
    <t>Isle of Man</t>
  </si>
  <si>
    <t>Israel</t>
  </si>
  <si>
    <t>Italy</t>
  </si>
  <si>
    <t>Italy and San Marino</t>
  </si>
  <si>
    <t>Jamaica</t>
  </si>
  <si>
    <t>Japan</t>
  </si>
  <si>
    <t>Jordan</t>
  </si>
  <si>
    <t>Kazakhstan</t>
  </si>
  <si>
    <t>Kenya</t>
  </si>
  <si>
    <t>Kiribati</t>
  </si>
  <si>
    <t>Korea, Dem. People's Rep.</t>
  </si>
  <si>
    <t>Democratic People's Republic of Korea</t>
  </si>
  <si>
    <t>Korea, Rep.</t>
  </si>
  <si>
    <t>Republic of Korea</t>
  </si>
  <si>
    <t>Kosovo</t>
  </si>
  <si>
    <t>Kuwait</t>
  </si>
  <si>
    <t>Kyrgyz Republic</t>
  </si>
  <si>
    <t>Kyrgyzstan</t>
  </si>
  <si>
    <t>Lao PDR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</si>
  <si>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</si>
  <si>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</si>
  <si>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</si>
  <si>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</si>
  <si>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</si>
  <si>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</si>
  <si>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</si>
  <si>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</si>
  <si>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</si>
  <si>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</si>
  <si>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China, Macao Special Administrative Region</t>
  </si>
  <si>
    <t>Macedonia, FYR</t>
  </si>
  <si>
    <t>The former Yugoslav Republic of 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</si>
  <si>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</si>
  <si>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</si>
  <si>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</si>
  <si>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</si>
  <si>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</si>
  <si>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</si>
  <si>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</si>
  <si>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</si>
  <si>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</si>
  <si>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</si>
  <si>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Fed. Sts.</t>
  </si>
  <si>
    <t>Micronesia, Federated States of</t>
  </si>
  <si>
    <t>Moldova</t>
  </si>
  <si>
    <t>Republic of Moldova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</si>
  <si>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</si>
  <si>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</si>
  <si>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</si>
  <si>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</si>
  <si>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</si>
  <si>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</si>
  <si>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</si>
  <si>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</si>
  <si>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</si>
  <si>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</si>
  <si>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</si>
  <si>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</si>
  <si>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</si>
  <si>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</si>
  <si>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</si>
  <si>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</si>
  <si>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Northern Mariana Islands</t>
  </si>
  <si>
    <t>Norway</t>
  </si>
  <si>
    <t>Norway including Svalbard and Jan Mayen Islands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</si>
  <si>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</si>
  <si>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</si>
  <si>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</si>
  <si>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</si>
  <si>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</si>
  <si>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</si>
  <si>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</si>
  <si>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</si>
  <si>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</si>
  <si>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</si>
  <si>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</si>
  <si>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</si>
  <si>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</si>
  <si>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</si>
  <si>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</si>
  <si>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</si>
  <si>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San Marino</t>
  </si>
  <si>
    <t>São Tomé and Principe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</si>
  <si>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</si>
  <si>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</si>
  <si>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</si>
  <si>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</si>
  <si>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</si>
  <si>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</si>
  <si>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</si>
  <si>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</si>
  <si>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 Republic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</si>
  <si>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</si>
  <si>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</si>
  <si>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</si>
  <si>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</si>
  <si>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</si>
  <si>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</si>
  <si>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</si>
  <si>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</si>
  <si>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Kitts and Nevis</t>
  </si>
  <si>
    <t>Saint Kitts and Nevis</t>
  </si>
  <si>
    <t>St. Lucia</t>
  </si>
  <si>
    <t>Saint Lucia</t>
  </si>
  <si>
    <t>St. Martin (French part)</t>
  </si>
  <si>
    <t>St. Vincent and the Grenadines</t>
  </si>
  <si>
    <t>Saint Vincent and the Grenadines</t>
  </si>
  <si>
    <t>Sudan</t>
  </si>
  <si>
    <t>Suriname</t>
  </si>
  <si>
    <t>Swaziland</t>
  </si>
  <si>
    <t>Sweden</t>
  </si>
  <si>
    <t>Switzerland</t>
  </si>
  <si>
    <t>Switzerland-Liechtenstein</t>
  </si>
  <si>
    <t>Syrian Arab Republic</t>
  </si>
  <si>
    <t>Tajikistan</t>
  </si>
  <si>
    <t>Tanzania</t>
  </si>
  <si>
    <t>United Republic of 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</si>
  <si>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</si>
  <si>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</si>
  <si>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</si>
  <si>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</si>
  <si>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</si>
  <si>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</si>
  <si>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</si>
  <si>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</si>
  <si>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</si>
  <si>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</si>
  <si>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</si>
  <si>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</si>
  <si>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</si>
  <si>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</si>
  <si>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</si>
  <si>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</si>
  <si>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</si>
  <si>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</si>
  <si>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</si>
  <si>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Venezuela (Bolivarian Republic of)</t>
  </si>
  <si>
    <t>Vietnam</t>
  </si>
  <si>
    <t>Viet Nam</t>
  </si>
  <si>
    <t>Virgin Islands (U.S.)</t>
  </si>
  <si>
    <t>United States Virgin Islands</t>
  </si>
  <si>
    <t>West Bank and Gaza</t>
  </si>
  <si>
    <t>State of Palestine</t>
  </si>
  <si>
    <t>Yemen, Rep.</t>
  </si>
  <si>
    <t>Yemen</t>
  </si>
  <si>
    <t>Zambia</t>
  </si>
  <si>
    <t>Zimbabwe</t>
  </si>
  <si>
    <t>World</t>
  </si>
  <si>
    <t>WB Estimate</t>
  </si>
  <si>
    <t>High income</t>
  </si>
  <si>
    <t>Low income</t>
  </si>
  <si>
    <t>Lower middle income</t>
  </si>
  <si>
    <t>Upper middle income</t>
  </si>
  <si>
    <t xml:space="preserve">Central Asia and Southern Asia  </t>
  </si>
  <si>
    <t xml:space="preserve">Eastern Asia and South-eastern Asia  </t>
  </si>
  <si>
    <t xml:space="preserve">Latin America and the Caribbean  </t>
  </si>
  <si>
    <t xml:space="preserve">Northern America and Europe  </t>
  </si>
  <si>
    <t>Oceania</t>
  </si>
  <si>
    <t xml:space="preserve">Sub-Saharan Africa  </t>
  </si>
  <si>
    <t xml:space="preserve">Western Asia and Northern Africa  </t>
  </si>
  <si>
    <t>Clean Cooking</t>
  </si>
  <si>
    <t>WHO Estimates</t>
  </si>
  <si>
    <t>Note: Unless otherwise noted, data are World Bank estimates based on the statistical model described in chapter 2, annex 2, in the main report.</t>
  </si>
  <si>
    <t>a. Most surveys report data on the percentage of households with access to electricity rather than on the percentage of the population with access.</t>
  </si>
  <si>
    <t>2014 available source</t>
  </si>
  <si>
    <t>1990 available source</t>
  </si>
  <si>
    <t>2000 available source</t>
  </si>
  <si>
    <t>2010 available source</t>
  </si>
  <si>
    <t/>
  </si>
  <si>
    <t xml:space="preserve">Western Asia  </t>
  </si>
  <si>
    <t>Europe &amp; Central Asia</t>
  </si>
  <si>
    <t xml:space="preserve">Southern Europe  </t>
  </si>
  <si>
    <t>Sub-Saharan Africa</t>
  </si>
  <si>
    <t xml:space="preserve">Middle Africa  </t>
  </si>
  <si>
    <t>South Asia</t>
  </si>
  <si>
    <t xml:space="preserve">Southern Asia  </t>
  </si>
  <si>
    <t>Middle East &amp; North Africa</t>
  </si>
  <si>
    <t xml:space="preserve">Northern Africa  </t>
  </si>
  <si>
    <t>East Asia &amp; Pacific</t>
  </si>
  <si>
    <t xml:space="preserve">Polynesia  </t>
  </si>
  <si>
    <t xml:space="preserve">South America  </t>
  </si>
  <si>
    <t>Latin America &amp; Caribbean</t>
  </si>
  <si>
    <t xml:space="preserve">Caribbean  </t>
  </si>
  <si>
    <t xml:space="preserve">Australia and New Zealand  </t>
  </si>
  <si>
    <t xml:space="preserve">Western Europe  </t>
  </si>
  <si>
    <t xml:space="preserve">Eastern Africa  </t>
  </si>
  <si>
    <t xml:space="preserve">Eastern Europe  </t>
  </si>
  <si>
    <t xml:space="preserve">Northern Europe  </t>
  </si>
  <si>
    <t xml:space="preserve">Northern America  </t>
  </si>
  <si>
    <t xml:space="preserve">Central Asia  </t>
  </si>
  <si>
    <t xml:space="preserve">Melanesia  </t>
  </si>
  <si>
    <t>North America</t>
  </si>
  <si>
    <t xml:space="preserve">South-eastern Asia  </t>
  </si>
  <si>
    <t xml:space="preserve">Western Africa  </t>
  </si>
  <si>
    <t xml:space="preserve">Central America  </t>
  </si>
  <si>
    <t xml:space="preserve">Micronesia  </t>
  </si>
  <si>
    <t xml:space="preserve">Eastern Asia  </t>
  </si>
  <si>
    <t xml:space="preserve">Southern Africa  </t>
  </si>
  <si>
    <t>HIES 2016</t>
  </si>
  <si>
    <t>MICS</t>
  </si>
  <si>
    <t>LSMS</t>
  </si>
  <si>
    <t>DHS</t>
  </si>
  <si>
    <t>SUSENAS</t>
  </si>
  <si>
    <t>NIHS 2015-16</t>
  </si>
  <si>
    <t>MTF</t>
  </si>
  <si>
    <t>General Household Survey</t>
  </si>
  <si>
    <t>Energy Access Situation Report</t>
  </si>
  <si>
    <t>Census</t>
  </si>
  <si>
    <t>ECAPOV</t>
  </si>
  <si>
    <t>SEDLAC</t>
  </si>
  <si>
    <t>Other</t>
  </si>
  <si>
    <t>NatSur</t>
  </si>
  <si>
    <r>
      <t xml:space="preserve">Access to electricity 
(% of population </t>
    </r>
    <r>
      <rPr>
        <b/>
        <sz val="8"/>
        <rFont val="Calibri"/>
        <family val="2"/>
      </rPr>
      <t>a</t>
    </r>
    <r>
      <rPr>
        <b/>
        <sz val="11"/>
        <rFont val="Calibri"/>
        <family val="2"/>
      </rPr>
      <t xml:space="preserve"> )</t>
    </r>
  </si>
  <si>
    <t>b. Data are calculated based on the urban and total population with access and are not based on a statistical model.</t>
  </si>
  <si>
    <t xml:space="preserve">k. data from assumption: Countries considered "developed" by the UN are assumed to have an electrification rate of 200%. Countries that are classified as High Income Countries (HIC) are also assumed to have an electrification rate of 100% from the time the country first became a HIC, unless survey data was collected. </t>
  </si>
  <si>
    <t>e. Based on Census</t>
  </si>
  <si>
    <t>j</t>
  </si>
  <si>
    <t>f.  Based on Living Standards Measurement Survey (LSMS)</t>
  </si>
  <si>
    <t>c. Based on Multi-Indicator Cluster Survey (MICS)</t>
  </si>
  <si>
    <t>d. Based on Demographic and Health Survey (DHS)</t>
  </si>
  <si>
    <t>g. Based on other National Surveys conducted by national statistical agencies</t>
  </si>
  <si>
    <t>h. Based on Socio-Economic Database for Latin America and the Caribbean (SEDLAC)</t>
  </si>
  <si>
    <t>i.  Based on Europe and Central Asia Poverty Database (ECAPOV)</t>
  </si>
  <si>
    <t>j.  Based on Multi-Tier Framework (MTF)</t>
  </si>
  <si>
    <t>Sources: World Bank analysis based on World Energy Statistics and Balances, IEA (2017); Energy Balances, UN Statistics Division (2017)</t>
  </si>
  <si>
    <t>Western Asia and Northern Africa</t>
  </si>
  <si>
    <t>Northern America and Europe</t>
  </si>
  <si>
    <t>Latin America and the Caribbean</t>
  </si>
  <si>
    <t>Eastern Asia and South-eastern Asia</t>
  </si>
  <si>
    <t>Central Asia and Southern Asia</t>
  </si>
  <si>
    <t>Source: World Energy Balances, IEA (2017)</t>
  </si>
  <si>
    <t>Source: Energy Balances, UN Statistics Division (2017)</t>
  </si>
  <si>
    <t>Micronesia (Federated States of)</t>
  </si>
  <si>
    <t>Czechia</t>
  </si>
  <si>
    <t>2014-2015</t>
  </si>
  <si>
    <t>2010-2014</t>
  </si>
  <si>
    <t>2000-2010</t>
  </si>
  <si>
    <t>1990-2000</t>
  </si>
  <si>
    <t>Source</t>
  </si>
  <si>
    <t>Compound annual growth rate of Energy Intensity (%)</t>
  </si>
  <si>
    <t>Energy Intensity (MJ/USD 2011 PPP)</t>
  </si>
  <si>
    <t>a. Source: Energy Balances, UN Statistics Division (2017)</t>
  </si>
  <si>
    <t>b. Source: World Energy Balances, IEA (2017)</t>
  </si>
  <si>
    <t>c. Sources: World Bank analysis based on World Energy Statistics and Balances, IEA (2017); Energy Balances, UN Statistics Division (2017)</t>
  </si>
  <si>
    <t xml:space="preserve"> </t>
  </si>
  <si>
    <t>High Income</t>
  </si>
  <si>
    <t>Upper Middle Income</t>
  </si>
  <si>
    <t>Lower Middle Income</t>
  </si>
  <si>
    <t>Low Income</t>
  </si>
  <si>
    <t>Latin America and Caribbean</t>
  </si>
  <si>
    <t>Western Sahara</t>
  </si>
  <si>
    <t>Wallis and Futuna Islands</t>
  </si>
  <si>
    <t>Tokelau</t>
  </si>
  <si>
    <t>Saint Pierre and Miquelon</t>
  </si>
  <si>
    <t>Saint Barthelemy</t>
  </si>
  <si>
    <t>Saint Helena</t>
  </si>
  <si>
    <t>Reunion</t>
  </si>
  <si>
    <t>Montserrat</t>
  </si>
  <si>
    <t>Mayotte</t>
  </si>
  <si>
    <t>Martinique</t>
  </si>
  <si>
    <t>Guadeloupe</t>
  </si>
  <si>
    <t>French Guiana</t>
  </si>
  <si>
    <t>Falkland Islands (Malvinas)</t>
  </si>
  <si>
    <t>Cocos Islands</t>
  </si>
  <si>
    <t>Christmas Island</t>
  </si>
  <si>
    <t>Chinese Taipei</t>
  </si>
  <si>
    <t>BES Islands</t>
  </si>
  <si>
    <t>Country Name</t>
  </si>
  <si>
    <t>Transport</t>
  </si>
  <si>
    <t>Heat</t>
  </si>
  <si>
    <t>Electricity</t>
  </si>
  <si>
    <t>Other (Biogas, renewable waste, marine)</t>
  </si>
  <si>
    <t>Geothermal</t>
  </si>
  <si>
    <t>Solar</t>
  </si>
  <si>
    <t>Wind</t>
  </si>
  <si>
    <t>Liquid Biofuels</t>
  </si>
  <si>
    <t>Hydro</t>
  </si>
  <si>
    <t>Modern use</t>
  </si>
  <si>
    <t>Traditional use</t>
  </si>
  <si>
    <t xml:space="preserve">Renewable Energy </t>
  </si>
  <si>
    <t>Total final energy consumption (petajoules)</t>
  </si>
  <si>
    <t>Final use of renewable energy (petajoules)</t>
  </si>
  <si>
    <t>Solid biofuels</t>
  </si>
  <si>
    <t>Share in total final energy consumption (%)</t>
  </si>
  <si>
    <t>a</t>
  </si>
  <si>
    <t>b</t>
  </si>
  <si>
    <t>Hong Kong (SAR, China)</t>
  </si>
  <si>
    <t>Macao (SAR, China)</t>
  </si>
  <si>
    <t>Palestine (State of)</t>
  </si>
  <si>
    <t>c</t>
  </si>
  <si>
    <t>l. WHO Estimates</t>
  </si>
  <si>
    <t xml:space="preserve">Please note that all IEA data is subject to the following Terms and Conditions found on the IEA’s website: </t>
  </si>
  <si>
    <t>http://www.iea.org/t&amp;c/termsandconditions/</t>
  </si>
  <si>
    <t>n/a</t>
  </si>
  <si>
    <t>d</t>
  </si>
  <si>
    <t>e</t>
  </si>
  <si>
    <t>g</t>
  </si>
  <si>
    <t>Assumption</t>
  </si>
  <si>
    <t>k</t>
  </si>
  <si>
    <t>h</t>
  </si>
  <si>
    <t>I</t>
  </si>
  <si>
    <t>f</t>
  </si>
  <si>
    <t>Sint Maarten (French part)</t>
  </si>
  <si>
    <r>
      <t xml:space="preserve">Rural </t>
    </r>
    <r>
      <rPr>
        <sz val="8"/>
        <color theme="1"/>
        <rFont val="Calibri"/>
        <family val="2"/>
        <scheme val="minor"/>
      </rPr>
      <t>b</t>
    </r>
  </si>
  <si>
    <r>
      <t>Access to clean fuels and technologies for cooking</t>
    </r>
    <r>
      <rPr>
        <b/>
        <sz val="8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(% of population</t>
    </r>
    <r>
      <rPr>
        <b/>
        <sz val="8"/>
        <color theme="1"/>
        <rFont val="Calibri"/>
        <family val="2"/>
        <scheme val="minor"/>
      </rPr>
      <t xml:space="preserve"> 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</si>
</sst>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70C0"/>
      <name val="Calibri"/>
      <family val="2"/>
    </font>
    <font>
      <b/>
      <sz val="8"/>
      <name val="Calibri"/>
      <family val="2"/>
    </font>
    <font>
      <i/>
      <sz val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7" fillId="0" borderId="0"/>
  </cellStyleXfs>
  <cellXfs count="162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NumberFormat="1" applyFont="1" applyBorder="1"/>
    <xf numFmtId="0" fontId="5" fillId="0" borderId="0" xfId="3" applyFont="1" applyBorder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6" borderId="1" xfId="0" applyFill="1" applyBorder="1" applyAlignment="1">
      <alignment horizontal="center" vertical="center" wrapText="1"/>
    </xf>
    <xf numFmtId="0" fontId="6" fillId="0" borderId="1" xfId="3" applyNumberFormat="1" applyFont="1" applyBorder="1"/>
    <xf numFmtId="0" fontId="6" fillId="3" borderId="1" xfId="0" applyNumberFormat="1" applyFont="1" applyFill="1" applyBorder="1" applyAlignment="1">
      <alignment horizontal="center"/>
    </xf>
    <xf numFmtId="0" fontId="6" fillId="0" borderId="0" xfId="3" applyNumberFormat="1" applyFont="1"/>
    <xf numFmtId="0" fontId="6" fillId="4" borderId="1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3" applyFill="1" applyBorder="1"/>
    <xf numFmtId="0" fontId="6" fillId="0" borderId="1" xfId="3" applyFont="1" applyBorder="1"/>
    <xf numFmtId="0" fontId="8" fillId="0" borderId="1" xfId="3" applyFont="1" applyBorder="1"/>
    <xf numFmtId="0" fontId="0" fillId="0" borderId="1" xfId="0" applyFill="1" applyBorder="1"/>
    <xf numFmtId="164" fontId="9" fillId="0" borderId="1" xfId="1" applyNumberFormat="1" applyFont="1" applyBorder="1"/>
    <xf numFmtId="164" fontId="6" fillId="0" borderId="1" xfId="1" applyNumberFormat="1" applyFont="1" applyBorder="1"/>
    <xf numFmtId="164" fontId="10" fillId="0" borderId="1" xfId="1" applyNumberFormat="1" applyFont="1" applyBorder="1"/>
    <xf numFmtId="1" fontId="4" fillId="0" borderId="1" xfId="3" applyNumberFormat="1" applyFill="1" applyBorder="1"/>
    <xf numFmtId="2" fontId="4" fillId="0" borderId="1" xfId="3" applyNumberFormat="1" applyFill="1" applyBorder="1"/>
    <xf numFmtId="0" fontId="0" fillId="0" borderId="1" xfId="0" applyBorder="1"/>
    <xf numFmtId="0" fontId="8" fillId="0" borderId="1" xfId="3" applyFont="1" applyFill="1" applyBorder="1"/>
    <xf numFmtId="0" fontId="6" fillId="0" borderId="1" xfId="3" applyFont="1" applyFill="1" applyBorder="1"/>
    <xf numFmtId="0" fontId="11" fillId="0" borderId="1" xfId="3" applyFont="1" applyBorder="1"/>
    <xf numFmtId="0" fontId="4" fillId="0" borderId="0" xfId="3" applyFill="1" applyBorder="1"/>
    <xf numFmtId="0" fontId="6" fillId="0" borderId="0" xfId="3" applyFont="1" applyBorder="1"/>
    <xf numFmtId="0" fontId="11" fillId="0" borderId="0" xfId="3" applyFont="1" applyBorder="1"/>
    <xf numFmtId="0" fontId="0" fillId="0" borderId="5" xfId="0" applyFill="1" applyBorder="1"/>
    <xf numFmtId="0" fontId="6" fillId="0" borderId="0" xfId="3" applyNumberFormat="1" applyFont="1" applyBorder="1"/>
    <xf numFmtId="164" fontId="9" fillId="0" borderId="0" xfId="1" applyNumberFormat="1" applyFont="1" applyBorder="1"/>
    <xf numFmtId="164" fontId="6" fillId="0" borderId="0" xfId="1" applyNumberFormat="1" applyFont="1" applyBorder="1"/>
    <xf numFmtId="164" fontId="10" fillId="0" borderId="0" xfId="1" applyNumberFormat="1" applyFont="1" applyBorder="1"/>
    <xf numFmtId="1" fontId="4" fillId="0" borderId="0" xfId="3" applyNumberFormat="1" applyFill="1" applyBorder="1"/>
    <xf numFmtId="2" fontId="4" fillId="0" borderId="0" xfId="3" applyNumberFormat="1" applyFill="1" applyBorder="1"/>
    <xf numFmtId="0" fontId="0" fillId="0" borderId="0" xfId="0" applyBorder="1"/>
    <xf numFmtId="0" fontId="2" fillId="0" borderId="1" xfId="0" applyFont="1" applyFill="1" applyBorder="1"/>
    <xf numFmtId="0" fontId="0" fillId="0" borderId="0" xfId="0" applyNumberFormat="1"/>
    <xf numFmtId="164" fontId="0" fillId="0" borderId="1" xfId="0" applyNumberFormat="1" applyBorder="1"/>
    <xf numFmtId="164" fontId="0" fillId="0" borderId="1" xfId="0" applyNumberFormat="1" applyFill="1" applyBorder="1"/>
    <xf numFmtId="2" fontId="0" fillId="0" borderId="1" xfId="0" applyNumberFormat="1" applyBorder="1"/>
    <xf numFmtId="164" fontId="4" fillId="0" borderId="1" xfId="1" applyNumberFormat="1" applyFont="1" applyFill="1" applyBorder="1"/>
    <xf numFmtId="0" fontId="0" fillId="0" borderId="0" xfId="0" applyFill="1"/>
    <xf numFmtId="0" fontId="0" fillId="0" borderId="1" xfId="0" applyFont="1" applyFill="1" applyBorder="1"/>
    <xf numFmtId="164" fontId="0" fillId="0" borderId="1" xfId="1" applyNumberFormat="1" applyFont="1" applyBorder="1"/>
    <xf numFmtId="0" fontId="0" fillId="7" borderId="1" xfId="0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165" fontId="0" fillId="0" borderId="0" xfId="0" applyNumberFormat="1"/>
    <xf numFmtId="165" fontId="0" fillId="0" borderId="6" xfId="0" applyNumberFormat="1" applyBorder="1"/>
    <xf numFmtId="1" fontId="6" fillId="6" borderId="1" xfId="0" applyNumberFormat="1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165" fontId="6" fillId="6" borderId="1" xfId="0" applyNumberFormat="1" applyFont="1" applyFill="1" applyBorder="1" applyAlignment="1">
      <alignment horizontal="center"/>
    </xf>
    <xf numFmtId="165" fontId="6" fillId="0" borderId="2" xfId="3" applyNumberFormat="1" applyFont="1" applyFill="1" applyBorder="1"/>
    <xf numFmtId="1" fontId="6" fillId="6" borderId="2" xfId="0" applyNumberFormat="1" applyFont="1" applyFill="1" applyBorder="1" applyAlignment="1">
      <alignment horizontal="center"/>
    </xf>
    <xf numFmtId="165" fontId="6" fillId="0" borderId="0" xfId="0" applyNumberFormat="1" applyFont="1"/>
    <xf numFmtId="1" fontId="6" fillId="0" borderId="0" xfId="0" applyNumberFormat="1" applyFont="1"/>
    <xf numFmtId="165" fontId="6" fillId="0" borderId="2" xfId="0" applyNumberFormat="1" applyFont="1" applyFill="1" applyBorder="1"/>
    <xf numFmtId="166" fontId="6" fillId="0" borderId="0" xfId="4" applyNumberFormat="1" applyFont="1"/>
    <xf numFmtId="165" fontId="13" fillId="0" borderId="4" xfId="0" applyNumberFormat="1" applyFont="1" applyFill="1" applyBorder="1"/>
    <xf numFmtId="165" fontId="6" fillId="0" borderId="0" xfId="5" applyNumberFormat="1" applyFont="1"/>
    <xf numFmtId="0" fontId="6" fillId="0" borderId="0" xfId="0" applyFont="1" applyBorder="1"/>
    <xf numFmtId="165" fontId="6" fillId="0" borderId="0" xfId="0" applyNumberFormat="1" applyFont="1" applyFill="1"/>
    <xf numFmtId="165" fontId="14" fillId="0" borderId="7" xfId="0" applyNumberFormat="1" applyFont="1" applyFill="1" applyBorder="1"/>
    <xf numFmtId="165" fontId="4" fillId="0" borderId="2" xfId="3" applyNumberFormat="1" applyFont="1" applyFill="1" applyBorder="1"/>
    <xf numFmtId="165" fontId="13" fillId="0" borderId="4" xfId="0" applyNumberFormat="1" applyFont="1" applyBorder="1"/>
    <xf numFmtId="0" fontId="14" fillId="0" borderId="0" xfId="0" applyFont="1" applyFill="1" applyBorder="1"/>
    <xf numFmtId="0" fontId="6" fillId="0" borderId="1" xfId="0" applyFont="1" applyFill="1" applyBorder="1"/>
    <xf numFmtId="165" fontId="6" fillId="0" borderId="0" xfId="0" applyNumberFormat="1" applyFont="1" applyFill="1" applyBorder="1"/>
    <xf numFmtId="0" fontId="6" fillId="0" borderId="0" xfId="0" applyFont="1" applyFill="1" applyBorder="1"/>
    <xf numFmtId="164" fontId="6" fillId="0" borderId="0" xfId="1" applyNumberFormat="1" applyFont="1" applyFill="1" applyBorder="1"/>
    <xf numFmtId="10" fontId="6" fillId="0" borderId="0" xfId="4" applyNumberFormat="1" applyFont="1" applyFill="1" applyBorder="1"/>
    <xf numFmtId="43" fontId="6" fillId="0" borderId="0" xfId="1" applyNumberFormat="1" applyFont="1" applyFill="1" applyBorder="1"/>
    <xf numFmtId="43" fontId="6" fillId="0" borderId="0" xfId="0" applyNumberFormat="1" applyFont="1" applyFill="1" applyBorder="1"/>
    <xf numFmtId="166" fontId="6" fillId="0" borderId="0" xfId="4" applyNumberFormat="1" applyFont="1" applyFill="1" applyBorder="1"/>
    <xf numFmtId="9" fontId="6" fillId="0" borderId="0" xfId="4" applyFont="1" applyFill="1" applyBorder="1"/>
    <xf numFmtId="43" fontId="6" fillId="0" borderId="0" xfId="1" applyFont="1" applyFill="1" applyBorder="1"/>
    <xf numFmtId="0" fontId="14" fillId="9" borderId="0" xfId="0" applyFont="1" applyFill="1" applyBorder="1"/>
    <xf numFmtId="0" fontId="6" fillId="10" borderId="0" xfId="0" applyFont="1" applyFill="1" applyBorder="1"/>
    <xf numFmtId="164" fontId="6" fillId="10" borderId="0" xfId="1" applyNumberFormat="1" applyFont="1" applyFill="1" applyBorder="1"/>
    <xf numFmtId="0" fontId="14" fillId="10" borderId="0" xfId="0" applyFont="1" applyFill="1" applyBorder="1"/>
    <xf numFmtId="10" fontId="14" fillId="0" borderId="0" xfId="4" applyNumberFormat="1" applyFont="1" applyFill="1" applyBorder="1"/>
    <xf numFmtId="43" fontId="14" fillId="0" borderId="0" xfId="1" applyNumberFormat="1" applyFont="1" applyFill="1" applyBorder="1"/>
    <xf numFmtId="164" fontId="14" fillId="0" borderId="0" xfId="1" applyNumberFormat="1" applyFont="1" applyFill="1" applyBorder="1"/>
    <xf numFmtId="165" fontId="4" fillId="0" borderId="0" xfId="3" applyNumberFormat="1" applyFont="1" applyFill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6" fillId="0" borderId="0" xfId="6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/>
    <xf numFmtId="0" fontId="0" fillId="8" borderId="0" xfId="0" applyFill="1"/>
    <xf numFmtId="1" fontId="0" fillId="0" borderId="1" xfId="0" applyNumberFormat="1" applyBorder="1"/>
    <xf numFmtId="164" fontId="0" fillId="8" borderId="1" xfId="1" applyNumberFormat="1" applyFont="1" applyFill="1" applyBorder="1"/>
    <xf numFmtId="1" fontId="0" fillId="0" borderId="0" xfId="0" applyNumberFormat="1"/>
    <xf numFmtId="164" fontId="0" fillId="8" borderId="1" xfId="0" applyNumberFormat="1" applyFill="1" applyBorder="1"/>
    <xf numFmtId="1" fontId="4" fillId="8" borderId="0" xfId="3" applyNumberFormat="1" applyFill="1" applyBorder="1"/>
    <xf numFmtId="0" fontId="0" fillId="0" borderId="1" xfId="0" applyBorder="1" applyAlignment="1"/>
    <xf numFmtId="1" fontId="4" fillId="8" borderId="1" xfId="3" applyNumberFormat="1" applyFill="1" applyBorder="1"/>
    <xf numFmtId="1" fontId="4" fillId="0" borderId="4" xfId="3" applyNumberFormat="1" applyFill="1" applyBorder="1"/>
    <xf numFmtId="1" fontId="4" fillId="0" borderId="2" xfId="3" applyNumberFormat="1" applyFill="1" applyBorder="1"/>
    <xf numFmtId="0" fontId="17" fillId="0" borderId="0" xfId="7" applyFill="1"/>
    <xf numFmtId="0" fontId="0" fillId="0" borderId="1" xfId="3" applyFont="1" applyFill="1" applyBorder="1"/>
    <xf numFmtId="0" fontId="1" fillId="0" borderId="1" xfId="3" applyFont="1" applyFill="1" applyBorder="1"/>
    <xf numFmtId="0" fontId="6" fillId="11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6" fillId="6" borderId="4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2" fillId="8" borderId="0" xfId="0" applyFont="1" applyFill="1" applyBorder="1" applyAlignment="1"/>
    <xf numFmtId="0" fontId="5" fillId="6" borderId="8" xfId="3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wrapText="1"/>
    </xf>
    <xf numFmtId="0" fontId="5" fillId="6" borderId="8" xfId="3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 wrapText="1"/>
    </xf>
    <xf numFmtId="0" fontId="14" fillId="10" borderId="0" xfId="0" applyFont="1" applyFill="1" applyBorder="1" applyAlignment="1">
      <alignment horizontal="center" wrapText="1"/>
    </xf>
    <xf numFmtId="165" fontId="6" fillId="6" borderId="2" xfId="0" applyNumberFormat="1" applyFont="1" applyFill="1" applyBorder="1" applyAlignment="1">
      <alignment horizontal="center" vertical="center"/>
    </xf>
    <xf numFmtId="165" fontId="6" fillId="6" borderId="3" xfId="0" applyNumberFormat="1" applyFont="1" applyFill="1" applyBorder="1" applyAlignment="1">
      <alignment horizontal="center" vertical="center"/>
    </xf>
    <xf numFmtId="165" fontId="6" fillId="6" borderId="4" xfId="0" applyNumberFormat="1" applyFont="1" applyFill="1" applyBorder="1" applyAlignment="1">
      <alignment horizontal="center" vertical="center"/>
    </xf>
  </cellXfs>
  <cellStyles count="8">
    <cellStyle name="Accent1" xfId="2" builtinId="29"/>
    <cellStyle name="Comma" xfId="1" builtinId="3"/>
    <cellStyle name="Hyperlink" xfId="6" builtinId="8"/>
    <cellStyle name="Normal" xfId="0" builtinId="0"/>
    <cellStyle name="Normal 2 3" xfId="3"/>
    <cellStyle name="Normal 2 3 2" xfId="5"/>
    <cellStyle name="Normal 3" xfId="7"/>
    <cellStyle name="Percent" xfId="4" builtinId="5"/>
  </cellStyles>
  <dxfs count="22">
    <dxf>
      <font>
        <b/>
        <i val="0"/>
        <color rgb="FF0070C0"/>
      </font>
      <fill>
        <patternFill patternType="none">
          <bgColor auto="1"/>
        </patternFill>
      </fill>
    </dxf>
    <dxf>
      <font>
        <b val="0"/>
        <i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 val="0"/>
        <i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 val="0"/>
        <i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 val="0"/>
        <i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 val="0"/>
        <i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 val="0"/>
        <i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 val="0"/>
        <i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 val="0"/>
        <i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 val="0"/>
        <i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 val="0"/>
        <i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 val="0"/>
        <i/>
      </font>
    </dxf>
  </dxfs>
  <tableStyles count="0" defaultTableStyle="TableStyleMedium2" defaultPivotStyle="PivotStyleLight16"/>
  <colors>
    <mruColors>
      <color rgb="FFBA8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xu/Desktop/wb.ad.worldbank.org/vfs$/Users/elipo79/Library/Application%20Support/Microsoft/Office/Office%202011%20AutoRecovery/Access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 WEM 2012"/>
      <sheetName val="Urban pop WEM 201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a.org/t&amp;c/termsandconditions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ea.org/t&amp;c/termsandcondi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7"/>
  <sheetViews>
    <sheetView topLeftCell="B1" zoomScale="90" zoomScaleNormal="90" zoomScalePageLayoutView="85" workbookViewId="0">
      <selection activeCell="AJ137" sqref="AJ137"/>
    </sheetView>
  </sheetViews>
  <sheetFormatPr defaultColWidth="8.81640625" defaultRowHeight="14.5" outlineLevelCol="1" x14ac:dyDescent="0.35"/>
  <cols>
    <col min="1" max="1" width="24.7265625" hidden="1" customWidth="1"/>
    <col min="2" max="3" width="19.81640625" customWidth="1"/>
    <col min="4" max="4" width="36.1796875" style="59" customWidth="1"/>
    <col min="5" max="5" width="8" style="54" hidden="1" customWidth="1"/>
    <col min="6" max="10" width="8" style="54" hidden="1" customWidth="1" outlineLevel="1"/>
    <col min="11" max="11" width="10.1796875" style="54" hidden="1" customWidth="1" outlineLevel="1"/>
    <col min="12" max="12" width="8" style="54" hidden="1" customWidth="1" outlineLevel="1"/>
    <col min="13" max="13" width="3.26953125" style="54" hidden="1" customWidth="1" outlineLevel="1"/>
    <col min="14" max="20" width="8" style="54" hidden="1" customWidth="1" outlineLevel="1"/>
    <col min="21" max="21" width="3.453125" style="54" hidden="1" customWidth="1" outlineLevel="1"/>
    <col min="22" max="28" width="9.1796875" hidden="1" customWidth="1" outlineLevel="1"/>
    <col min="29" max="29" width="3.453125" style="54" hidden="1" customWidth="1" outlineLevel="1"/>
    <col min="30" max="30" width="8.81640625" collapsed="1"/>
    <col min="34" max="35" width="10.453125" customWidth="1"/>
    <col min="36" max="36" width="10.453125" style="59" customWidth="1"/>
    <col min="37" max="37" width="29.54296875" customWidth="1"/>
    <col min="38" max="38" width="4.1796875" hidden="1" customWidth="1" outlineLevel="1"/>
    <col min="39" max="40" width="9.1796875" hidden="1" customWidth="1" outlineLevel="1"/>
    <col min="41" max="41" width="8.81640625" collapsed="1"/>
    <col min="46" max="46" width="14.7265625" bestFit="1" customWidth="1"/>
  </cols>
  <sheetData>
    <row r="1" spans="1:46" s="1" customFormat="1" x14ac:dyDescent="0.35">
      <c r="D1" s="2"/>
      <c r="E1" s="3"/>
      <c r="F1" s="3" t="s">
        <v>0</v>
      </c>
      <c r="G1" s="3"/>
      <c r="H1" s="3"/>
      <c r="I1" s="3"/>
      <c r="J1" s="3"/>
      <c r="K1" s="3"/>
      <c r="L1" s="3"/>
      <c r="M1" s="3"/>
      <c r="N1" s="3" t="s">
        <v>1</v>
      </c>
      <c r="O1" s="3"/>
      <c r="P1" s="3"/>
      <c r="Q1" s="3"/>
      <c r="R1" s="3"/>
      <c r="S1" s="3"/>
      <c r="T1" s="3"/>
      <c r="U1" s="3"/>
      <c r="V1" s="4" t="s">
        <v>2</v>
      </c>
      <c r="W1" s="5"/>
      <c r="X1" s="5"/>
      <c r="Y1" s="5"/>
      <c r="Z1" s="5"/>
      <c r="AA1" s="5"/>
      <c r="AB1" s="5"/>
      <c r="AC1" s="3"/>
      <c r="AD1" s="4" t="s">
        <v>3</v>
      </c>
      <c r="AE1" s="5"/>
      <c r="AF1" s="5"/>
      <c r="AG1" s="5"/>
      <c r="AH1" s="5"/>
      <c r="AI1" s="5"/>
      <c r="AJ1" s="6"/>
      <c r="AK1" s="7"/>
    </row>
    <row r="2" spans="1:46" s="19" customFormat="1" ht="43.5" x14ac:dyDescent="0.35">
      <c r="A2" s="8" t="s">
        <v>4</v>
      </c>
      <c r="B2" s="8" t="s">
        <v>5</v>
      </c>
      <c r="C2" s="8" t="s">
        <v>6</v>
      </c>
      <c r="D2" s="9" t="s">
        <v>7</v>
      </c>
      <c r="E2" s="10" t="s">
        <v>8</v>
      </c>
      <c r="F2" s="138" t="s">
        <v>9</v>
      </c>
      <c r="G2" s="139"/>
      <c r="H2" s="139"/>
      <c r="I2" s="139"/>
      <c r="J2" s="140"/>
      <c r="K2" s="11" t="s">
        <v>10</v>
      </c>
      <c r="L2" s="12" t="s">
        <v>11</v>
      </c>
      <c r="M2" s="13"/>
      <c r="N2" s="141" t="s">
        <v>9</v>
      </c>
      <c r="O2" s="142"/>
      <c r="P2" s="142"/>
      <c r="Q2" s="142"/>
      <c r="R2" s="143"/>
      <c r="S2" s="14" t="s">
        <v>10</v>
      </c>
      <c r="T2" s="15" t="s">
        <v>11</v>
      </c>
      <c r="U2" s="13"/>
      <c r="V2" s="144" t="s">
        <v>9</v>
      </c>
      <c r="W2" s="145"/>
      <c r="X2" s="145"/>
      <c r="Y2" s="145"/>
      <c r="Z2" s="146"/>
      <c r="AA2" s="16" t="s">
        <v>10</v>
      </c>
      <c r="AB2" s="16" t="s">
        <v>11</v>
      </c>
      <c r="AC2" s="13"/>
      <c r="AD2" s="147" t="s">
        <v>9</v>
      </c>
      <c r="AE2" s="148"/>
      <c r="AF2" s="148"/>
      <c r="AG2" s="148"/>
      <c r="AH2" s="149"/>
      <c r="AI2" s="17" t="s">
        <v>10</v>
      </c>
      <c r="AJ2" s="17" t="s">
        <v>11</v>
      </c>
      <c r="AK2" s="18" t="s">
        <v>12</v>
      </c>
      <c r="AM2" s="20" t="s">
        <v>13</v>
      </c>
      <c r="AP2" s="150" t="s">
        <v>282</v>
      </c>
      <c r="AQ2" s="150"/>
      <c r="AR2" s="150"/>
      <c r="AS2" s="150"/>
      <c r="AT2" s="62" t="s">
        <v>13</v>
      </c>
    </row>
    <row r="3" spans="1:46" s="28" customFormat="1" x14ac:dyDescent="0.35">
      <c r="A3" s="8"/>
      <c r="B3" s="8"/>
      <c r="C3" s="8"/>
      <c r="D3" s="9"/>
      <c r="E3" s="21"/>
      <c r="F3" s="22">
        <v>1990</v>
      </c>
      <c r="G3" s="22">
        <v>2000</v>
      </c>
      <c r="H3" s="22">
        <v>2010</v>
      </c>
      <c r="I3" s="22">
        <v>2014</v>
      </c>
      <c r="J3" s="22">
        <v>2016</v>
      </c>
      <c r="K3" s="22">
        <v>2016</v>
      </c>
      <c r="L3" s="22">
        <v>2016</v>
      </c>
      <c r="M3" s="23"/>
      <c r="N3" s="24">
        <v>1990</v>
      </c>
      <c r="O3" s="24">
        <v>2000</v>
      </c>
      <c r="P3" s="24">
        <v>2010</v>
      </c>
      <c r="Q3" s="24">
        <v>2014</v>
      </c>
      <c r="R3" s="24">
        <v>2016</v>
      </c>
      <c r="S3" s="24">
        <v>2016</v>
      </c>
      <c r="T3" s="25">
        <v>2016</v>
      </c>
      <c r="U3" s="23"/>
      <c r="V3" s="26">
        <v>1990</v>
      </c>
      <c r="W3" s="26">
        <v>2000</v>
      </c>
      <c r="X3" s="26">
        <v>2010</v>
      </c>
      <c r="Y3" s="26">
        <v>2014</v>
      </c>
      <c r="Z3" s="26">
        <v>2016</v>
      </c>
      <c r="AA3" s="26">
        <v>2016</v>
      </c>
      <c r="AB3" s="26">
        <v>2016</v>
      </c>
      <c r="AC3" s="23"/>
      <c r="AD3" s="27">
        <v>1990</v>
      </c>
      <c r="AE3" s="27">
        <v>2000</v>
      </c>
      <c r="AF3" s="27">
        <v>2010</v>
      </c>
      <c r="AG3" s="27">
        <v>2014</v>
      </c>
      <c r="AH3" s="27">
        <v>2016</v>
      </c>
      <c r="AI3" s="27">
        <v>2016</v>
      </c>
      <c r="AJ3" s="17">
        <v>2016</v>
      </c>
      <c r="AK3" s="20">
        <v>2016</v>
      </c>
      <c r="AM3" s="8">
        <v>2016</v>
      </c>
      <c r="AP3" s="63">
        <v>2000</v>
      </c>
      <c r="AQ3" s="63">
        <v>2010</v>
      </c>
      <c r="AR3" s="63">
        <v>2014</v>
      </c>
      <c r="AS3" s="63">
        <v>2016</v>
      </c>
      <c r="AT3" s="64"/>
    </row>
    <row r="4" spans="1:46" x14ac:dyDescent="0.35">
      <c r="A4" s="29" t="s">
        <v>296</v>
      </c>
      <c r="B4" s="30" t="s">
        <v>297</v>
      </c>
      <c r="C4" s="31" t="s">
        <v>14</v>
      </c>
      <c r="D4" s="32" t="s">
        <v>14</v>
      </c>
      <c r="E4" s="21">
        <v>2005</v>
      </c>
      <c r="F4" s="33" t="s">
        <v>290</v>
      </c>
      <c r="G4" s="33" t="s">
        <v>290</v>
      </c>
      <c r="H4" s="33">
        <v>42.7</v>
      </c>
      <c r="I4" s="33">
        <v>89.5</v>
      </c>
      <c r="J4" s="33" t="s">
        <v>290</v>
      </c>
      <c r="K4" s="33" t="s">
        <v>290</v>
      </c>
      <c r="L4" s="33" t="s">
        <v>290</v>
      </c>
      <c r="M4" s="23"/>
      <c r="N4" s="34" t="s">
        <v>290</v>
      </c>
      <c r="O4" s="34" t="s">
        <v>290</v>
      </c>
      <c r="P4" s="34" t="s">
        <v>290</v>
      </c>
      <c r="Q4" s="34" t="s">
        <v>290</v>
      </c>
      <c r="R4" s="34">
        <v>84.137138366699219</v>
      </c>
      <c r="S4" s="34">
        <v>98.038414001464844</v>
      </c>
      <c r="T4" s="34">
        <v>78.961074354811643</v>
      </c>
      <c r="U4" s="23"/>
      <c r="V4" s="35" t="s">
        <v>290</v>
      </c>
      <c r="W4" s="35" t="s">
        <v>290</v>
      </c>
      <c r="X4" s="35" t="s">
        <v>290</v>
      </c>
      <c r="Y4" s="35" t="s">
        <v>290</v>
      </c>
      <c r="Z4" s="35" t="s">
        <v>290</v>
      </c>
      <c r="AA4" s="35" t="str">
        <f>Z4</f>
        <v/>
      </c>
      <c r="AB4" s="35" t="str">
        <f>Z4</f>
        <v/>
      </c>
      <c r="AC4" s="23"/>
      <c r="AD4" s="36" t="str">
        <f t="shared" ref="AD4:AJ19" si="0">IF(ISNUMBER(F4),F4,IF(ISNUMBER(N4),N4,IF(ISNUMBER(V4),V4,"")))</f>
        <v/>
      </c>
      <c r="AE4" s="36" t="str">
        <f t="shared" si="0"/>
        <v/>
      </c>
      <c r="AF4" s="36">
        <f t="shared" si="0"/>
        <v>42.7</v>
      </c>
      <c r="AG4" s="36">
        <f t="shared" si="0"/>
        <v>89.5</v>
      </c>
      <c r="AH4" s="36">
        <f t="shared" si="0"/>
        <v>84.137138366699219</v>
      </c>
      <c r="AI4" s="36">
        <f t="shared" si="0"/>
        <v>98.038414001464844</v>
      </c>
      <c r="AJ4" s="36">
        <f t="shared" si="0"/>
        <v>78.961074354811643</v>
      </c>
      <c r="AK4" s="37" t="str">
        <f t="shared" ref="AK4:AK67" si="1">IF(ISNUMBER(J4),AM4,IF(ISNUMBER(R4),"WB Estimate",IF(ISNUMBER(Z4),"Assumption","n/a")))</f>
        <v>WB Estimate</v>
      </c>
      <c r="AM4" s="38" t="s">
        <v>290</v>
      </c>
      <c r="AP4" s="38">
        <v>8.6300000000000043</v>
      </c>
      <c r="AQ4" s="38">
        <v>20.49</v>
      </c>
      <c r="AR4" s="38">
        <v>28.110000000000003</v>
      </c>
      <c r="AS4" s="38">
        <v>32.520000000000003</v>
      </c>
      <c r="AT4" s="38" t="s">
        <v>283</v>
      </c>
    </row>
    <row r="5" spans="1:46" x14ac:dyDescent="0.35">
      <c r="A5" s="29" t="s">
        <v>292</v>
      </c>
      <c r="B5" s="30" t="s">
        <v>293</v>
      </c>
      <c r="C5" s="31" t="s">
        <v>15</v>
      </c>
      <c r="D5" s="32" t="s">
        <v>15</v>
      </c>
      <c r="E5" s="21" t="s">
        <v>290</v>
      </c>
      <c r="F5" s="33" t="s">
        <v>290</v>
      </c>
      <c r="G5" s="33" t="s">
        <v>290</v>
      </c>
      <c r="H5" s="33" t="s">
        <v>290</v>
      </c>
      <c r="I5" s="33" t="s">
        <v>290</v>
      </c>
      <c r="J5" s="33" t="s">
        <v>290</v>
      </c>
      <c r="K5" s="33" t="s">
        <v>290</v>
      </c>
      <c r="L5" s="33" t="s">
        <v>290</v>
      </c>
      <c r="M5" s="23"/>
      <c r="N5" s="34" t="s">
        <v>290</v>
      </c>
      <c r="O5" s="34" t="s">
        <v>290</v>
      </c>
      <c r="P5" s="34" t="s">
        <v>290</v>
      </c>
      <c r="Q5" s="34" t="s">
        <v>290</v>
      </c>
      <c r="R5" s="34" t="s">
        <v>290</v>
      </c>
      <c r="S5" s="34" t="s">
        <v>290</v>
      </c>
      <c r="T5" s="34" t="s">
        <v>290</v>
      </c>
      <c r="U5" s="23"/>
      <c r="V5" s="35">
        <v>100</v>
      </c>
      <c r="W5" s="35">
        <v>100</v>
      </c>
      <c r="X5" s="35">
        <v>100</v>
      </c>
      <c r="Y5" s="35">
        <v>100</v>
      </c>
      <c r="Z5" s="35">
        <v>100</v>
      </c>
      <c r="AA5" s="35">
        <f t="shared" ref="AA5:AA68" si="2">Z5</f>
        <v>100</v>
      </c>
      <c r="AB5" s="35">
        <f t="shared" ref="AB5:AB68" si="3">Z5</f>
        <v>100</v>
      </c>
      <c r="AC5" s="23"/>
      <c r="AD5" s="36">
        <f t="shared" si="0"/>
        <v>100</v>
      </c>
      <c r="AE5" s="36">
        <f t="shared" si="0"/>
        <v>100</v>
      </c>
      <c r="AF5" s="36">
        <f t="shared" si="0"/>
        <v>100</v>
      </c>
      <c r="AG5" s="36">
        <f t="shared" si="0"/>
        <v>100</v>
      </c>
      <c r="AH5" s="36">
        <f t="shared" si="0"/>
        <v>100</v>
      </c>
      <c r="AI5" s="36">
        <f t="shared" si="0"/>
        <v>100</v>
      </c>
      <c r="AJ5" s="36">
        <f t="shared" si="0"/>
        <v>100</v>
      </c>
      <c r="AK5" s="37" t="str">
        <f t="shared" si="1"/>
        <v>Assumption</v>
      </c>
      <c r="AM5" s="38" t="s">
        <v>290</v>
      </c>
      <c r="AP5" s="38">
        <v>40.020000000000003</v>
      </c>
      <c r="AQ5" s="38">
        <v>65.61</v>
      </c>
      <c r="AR5" s="38">
        <v>73.960000000000008</v>
      </c>
      <c r="AS5" s="38">
        <v>77.38000000000001</v>
      </c>
      <c r="AT5" s="38" t="s">
        <v>283</v>
      </c>
    </row>
    <row r="6" spans="1:46" x14ac:dyDescent="0.35">
      <c r="A6" s="29" t="s">
        <v>298</v>
      </c>
      <c r="B6" s="30" t="s">
        <v>299</v>
      </c>
      <c r="C6" s="31" t="s">
        <v>16</v>
      </c>
      <c r="D6" s="32" t="s">
        <v>16</v>
      </c>
      <c r="E6" s="21">
        <v>2008</v>
      </c>
      <c r="F6" s="33" t="s">
        <v>290</v>
      </c>
      <c r="G6" s="33" t="s">
        <v>290</v>
      </c>
      <c r="H6" s="33" t="s">
        <v>290</v>
      </c>
      <c r="I6" s="33" t="s">
        <v>290</v>
      </c>
      <c r="J6" s="33" t="s">
        <v>290</v>
      </c>
      <c r="K6" s="33" t="s">
        <v>290</v>
      </c>
      <c r="L6" s="33" t="s">
        <v>290</v>
      </c>
      <c r="M6" s="23"/>
      <c r="N6" s="34" t="s">
        <v>290</v>
      </c>
      <c r="O6" s="34" t="s">
        <v>290</v>
      </c>
      <c r="P6" s="34">
        <v>98.884971618652344</v>
      </c>
      <c r="Q6" s="34">
        <v>99.234344482421875</v>
      </c>
      <c r="R6" s="34">
        <v>99.439567565917969</v>
      </c>
      <c r="S6" s="34">
        <v>99.634429931640625</v>
      </c>
      <c r="T6" s="34">
        <v>98.95537236123576</v>
      </c>
      <c r="U6" s="23"/>
      <c r="V6" s="35" t="s">
        <v>290</v>
      </c>
      <c r="W6" s="35" t="s">
        <v>290</v>
      </c>
      <c r="X6" s="35" t="s">
        <v>290</v>
      </c>
      <c r="Y6" s="35" t="s">
        <v>290</v>
      </c>
      <c r="Z6" s="35" t="s">
        <v>290</v>
      </c>
      <c r="AA6" s="35" t="str">
        <f t="shared" si="2"/>
        <v/>
      </c>
      <c r="AB6" s="35" t="str">
        <f t="shared" si="3"/>
        <v/>
      </c>
      <c r="AC6" s="23"/>
      <c r="AD6" s="36" t="str">
        <f t="shared" si="0"/>
        <v/>
      </c>
      <c r="AE6" s="36" t="str">
        <f t="shared" si="0"/>
        <v/>
      </c>
      <c r="AF6" s="36">
        <f t="shared" si="0"/>
        <v>98.884971618652344</v>
      </c>
      <c r="AG6" s="36">
        <f t="shared" si="0"/>
        <v>99.234344482421875</v>
      </c>
      <c r="AH6" s="36">
        <f t="shared" si="0"/>
        <v>99.439567565917969</v>
      </c>
      <c r="AI6" s="36">
        <f t="shared" si="0"/>
        <v>99.634429931640625</v>
      </c>
      <c r="AJ6" s="36">
        <f t="shared" si="0"/>
        <v>98.95537236123576</v>
      </c>
      <c r="AK6" s="37" t="str">
        <f t="shared" si="1"/>
        <v>WB Estimate</v>
      </c>
      <c r="AM6" s="38" t="s">
        <v>290</v>
      </c>
      <c r="AP6" s="38">
        <v>87.3</v>
      </c>
      <c r="AQ6" s="38">
        <v>93.11</v>
      </c>
      <c r="AR6" s="38">
        <v>92.77</v>
      </c>
      <c r="AS6" s="38">
        <v>92.27</v>
      </c>
      <c r="AT6" s="38" t="s">
        <v>283</v>
      </c>
    </row>
    <row r="7" spans="1:46" x14ac:dyDescent="0.35">
      <c r="A7" s="29" t="s">
        <v>300</v>
      </c>
      <c r="B7" s="30" t="s">
        <v>301</v>
      </c>
      <c r="C7" s="31" t="s">
        <v>17</v>
      </c>
      <c r="D7" s="32" t="s">
        <v>17</v>
      </c>
      <c r="E7" s="21" t="s">
        <v>290</v>
      </c>
      <c r="F7" s="33" t="s">
        <v>290</v>
      </c>
      <c r="G7" s="33" t="s">
        <v>290</v>
      </c>
      <c r="H7" s="33" t="s">
        <v>290</v>
      </c>
      <c r="I7" s="33" t="s">
        <v>290</v>
      </c>
      <c r="J7" s="33" t="s">
        <v>290</v>
      </c>
      <c r="K7" s="33" t="s">
        <v>290</v>
      </c>
      <c r="L7" s="33" t="s">
        <v>290</v>
      </c>
      <c r="M7" s="23"/>
      <c r="N7" s="34" t="s">
        <v>290</v>
      </c>
      <c r="O7" s="34" t="s">
        <v>290</v>
      </c>
      <c r="P7" s="34" t="s">
        <v>290</v>
      </c>
      <c r="Q7" s="34" t="s">
        <v>290</v>
      </c>
      <c r="R7" s="34" t="s">
        <v>290</v>
      </c>
      <c r="S7" s="34" t="s">
        <v>290</v>
      </c>
      <c r="T7" s="34" t="s">
        <v>290</v>
      </c>
      <c r="U7" s="23"/>
      <c r="V7" s="35" t="s">
        <v>290</v>
      </c>
      <c r="W7" s="35" t="s">
        <v>290</v>
      </c>
      <c r="X7" s="35" t="s">
        <v>290</v>
      </c>
      <c r="Y7" s="35" t="s">
        <v>290</v>
      </c>
      <c r="Z7" s="35" t="s">
        <v>290</v>
      </c>
      <c r="AA7" s="35" t="str">
        <f t="shared" si="2"/>
        <v/>
      </c>
      <c r="AB7" s="35" t="str">
        <f t="shared" si="3"/>
        <v/>
      </c>
      <c r="AC7" s="23"/>
      <c r="AD7" s="36" t="str">
        <f t="shared" si="0"/>
        <v/>
      </c>
      <c r="AE7" s="36" t="str">
        <f t="shared" si="0"/>
        <v/>
      </c>
      <c r="AF7" s="36" t="str">
        <f t="shared" si="0"/>
        <v/>
      </c>
      <c r="AG7" s="36" t="str">
        <f t="shared" si="0"/>
        <v/>
      </c>
      <c r="AH7" s="36" t="str">
        <f t="shared" si="0"/>
        <v/>
      </c>
      <c r="AI7" s="36" t="str">
        <f t="shared" si="0"/>
        <v/>
      </c>
      <c r="AJ7" s="36" t="str">
        <f t="shared" si="0"/>
        <v/>
      </c>
      <c r="AK7" s="37" t="str">
        <f t="shared" si="1"/>
        <v>n/a</v>
      </c>
      <c r="AM7" s="38" t="s">
        <v>290</v>
      </c>
      <c r="AP7" s="38"/>
      <c r="AQ7" s="38"/>
      <c r="AR7" s="38"/>
      <c r="AS7" s="38"/>
      <c r="AT7" s="38"/>
    </row>
    <row r="8" spans="1:46" x14ac:dyDescent="0.35">
      <c r="A8" s="29" t="s">
        <v>292</v>
      </c>
      <c r="B8" s="30" t="s">
        <v>293</v>
      </c>
      <c r="C8" s="31" t="s">
        <v>18</v>
      </c>
      <c r="D8" s="32" t="s">
        <v>18</v>
      </c>
      <c r="E8" s="21" t="s">
        <v>290</v>
      </c>
      <c r="F8" s="33" t="s">
        <v>290</v>
      </c>
      <c r="G8" s="33" t="s">
        <v>290</v>
      </c>
      <c r="H8" s="33" t="s">
        <v>290</v>
      </c>
      <c r="I8" s="33" t="s">
        <v>290</v>
      </c>
      <c r="J8" s="33" t="s">
        <v>290</v>
      </c>
      <c r="K8" s="33" t="s">
        <v>290</v>
      </c>
      <c r="L8" s="33" t="s">
        <v>290</v>
      </c>
      <c r="M8" s="23"/>
      <c r="N8" s="34" t="s">
        <v>290</v>
      </c>
      <c r="O8" s="34" t="s">
        <v>290</v>
      </c>
      <c r="P8" s="34" t="s">
        <v>290</v>
      </c>
      <c r="Q8" s="34" t="s">
        <v>290</v>
      </c>
      <c r="R8" s="34" t="s">
        <v>290</v>
      </c>
      <c r="S8" s="34" t="s">
        <v>290</v>
      </c>
      <c r="T8" s="34" t="s">
        <v>290</v>
      </c>
      <c r="U8" s="23"/>
      <c r="V8" s="35">
        <v>100</v>
      </c>
      <c r="W8" s="35">
        <v>100</v>
      </c>
      <c r="X8" s="35">
        <v>100</v>
      </c>
      <c r="Y8" s="35">
        <v>100</v>
      </c>
      <c r="Z8" s="35">
        <v>100</v>
      </c>
      <c r="AA8" s="35">
        <f t="shared" si="2"/>
        <v>100</v>
      </c>
      <c r="AB8" s="35">
        <f t="shared" si="3"/>
        <v>100</v>
      </c>
      <c r="AC8" s="23"/>
      <c r="AD8" s="36">
        <f t="shared" si="0"/>
        <v>100</v>
      </c>
      <c r="AE8" s="36">
        <f t="shared" si="0"/>
        <v>100</v>
      </c>
      <c r="AF8" s="36">
        <f t="shared" si="0"/>
        <v>100</v>
      </c>
      <c r="AG8" s="36">
        <f t="shared" si="0"/>
        <v>100</v>
      </c>
      <c r="AH8" s="36">
        <f t="shared" si="0"/>
        <v>100</v>
      </c>
      <c r="AI8" s="36">
        <f t="shared" si="0"/>
        <v>100</v>
      </c>
      <c r="AJ8" s="36">
        <f t="shared" si="0"/>
        <v>100</v>
      </c>
      <c r="AK8" s="37" t="str">
        <f t="shared" si="1"/>
        <v>Assumption</v>
      </c>
      <c r="AM8" s="38" t="s">
        <v>290</v>
      </c>
      <c r="AP8" s="38">
        <v>100</v>
      </c>
      <c r="AQ8" s="38">
        <v>100</v>
      </c>
      <c r="AR8" s="38">
        <v>100</v>
      </c>
      <c r="AS8" s="38">
        <v>100</v>
      </c>
      <c r="AT8" s="38" t="s">
        <v>283</v>
      </c>
    </row>
    <row r="9" spans="1:46" x14ac:dyDescent="0.35">
      <c r="A9" s="29" t="s">
        <v>294</v>
      </c>
      <c r="B9" s="30" t="s">
        <v>295</v>
      </c>
      <c r="C9" s="31" t="s">
        <v>19</v>
      </c>
      <c r="D9" s="32" t="s">
        <v>19</v>
      </c>
      <c r="E9" s="21">
        <v>2001</v>
      </c>
      <c r="F9" s="33" t="s">
        <v>290</v>
      </c>
      <c r="G9" s="33" t="s">
        <v>290</v>
      </c>
      <c r="H9" s="33" t="s">
        <v>290</v>
      </c>
      <c r="I9" s="33">
        <v>32</v>
      </c>
      <c r="J9" s="33" t="s">
        <v>290</v>
      </c>
      <c r="K9" s="33" t="s">
        <v>290</v>
      </c>
      <c r="L9" s="33" t="s">
        <v>290</v>
      </c>
      <c r="M9" s="23"/>
      <c r="N9" s="34" t="s">
        <v>290</v>
      </c>
      <c r="O9" s="34" t="s">
        <v>290</v>
      </c>
      <c r="P9" s="34">
        <v>33.514949798583984</v>
      </c>
      <c r="Q9" s="34" t="s">
        <v>290</v>
      </c>
      <c r="R9" s="34">
        <v>40.520606994628906</v>
      </c>
      <c r="S9" s="34">
        <v>70.729736328125</v>
      </c>
      <c r="T9" s="34">
        <v>15.984209121744058</v>
      </c>
      <c r="U9" s="23"/>
      <c r="V9" s="35" t="s">
        <v>290</v>
      </c>
      <c r="W9" s="35" t="s">
        <v>290</v>
      </c>
      <c r="X9" s="35" t="s">
        <v>290</v>
      </c>
      <c r="Y9" s="35" t="s">
        <v>290</v>
      </c>
      <c r="Z9" s="35" t="s">
        <v>290</v>
      </c>
      <c r="AA9" s="35" t="str">
        <f t="shared" si="2"/>
        <v/>
      </c>
      <c r="AB9" s="35" t="str">
        <f t="shared" si="3"/>
        <v/>
      </c>
      <c r="AC9" s="23"/>
      <c r="AD9" s="36" t="str">
        <f t="shared" si="0"/>
        <v/>
      </c>
      <c r="AE9" s="36" t="str">
        <f t="shared" si="0"/>
        <v/>
      </c>
      <c r="AF9" s="36">
        <f t="shared" si="0"/>
        <v>33.514949798583984</v>
      </c>
      <c r="AG9" s="36">
        <f t="shared" si="0"/>
        <v>32</v>
      </c>
      <c r="AH9" s="36">
        <f t="shared" si="0"/>
        <v>40.520606994628906</v>
      </c>
      <c r="AI9" s="36">
        <f t="shared" si="0"/>
        <v>70.729736328125</v>
      </c>
      <c r="AJ9" s="36">
        <f t="shared" si="0"/>
        <v>15.984209121744058</v>
      </c>
      <c r="AK9" s="37" t="str">
        <f t="shared" si="1"/>
        <v>WB Estimate</v>
      </c>
      <c r="AM9" s="38" t="s">
        <v>290</v>
      </c>
      <c r="AP9" s="38">
        <v>37.32</v>
      </c>
      <c r="AQ9" s="38">
        <v>44.110000000000007</v>
      </c>
      <c r="AR9" s="38">
        <v>46.830000000000005</v>
      </c>
      <c r="AS9" s="38">
        <v>48.150000000000006</v>
      </c>
      <c r="AT9" s="38" t="s">
        <v>283</v>
      </c>
    </row>
    <row r="10" spans="1:46" x14ac:dyDescent="0.35">
      <c r="A10" s="29" t="s">
        <v>303</v>
      </c>
      <c r="B10" s="30" t="s">
        <v>304</v>
      </c>
      <c r="C10" s="31" t="s">
        <v>20</v>
      </c>
      <c r="D10" s="32" t="s">
        <v>20</v>
      </c>
      <c r="E10" s="21">
        <v>1992</v>
      </c>
      <c r="F10" s="33" t="s">
        <v>290</v>
      </c>
      <c r="G10" s="33" t="s">
        <v>290</v>
      </c>
      <c r="H10" s="33" t="s">
        <v>290</v>
      </c>
      <c r="I10" s="33" t="s">
        <v>290</v>
      </c>
      <c r="J10" s="33" t="s">
        <v>290</v>
      </c>
      <c r="K10" s="33" t="s">
        <v>290</v>
      </c>
      <c r="L10" s="33" t="s">
        <v>290</v>
      </c>
      <c r="M10" s="23"/>
      <c r="N10" s="34" t="s">
        <v>290</v>
      </c>
      <c r="O10" s="34">
        <v>95.821189880371094</v>
      </c>
      <c r="P10" s="34">
        <v>99.996505737304688</v>
      </c>
      <c r="Q10" s="34">
        <v>100</v>
      </c>
      <c r="R10" s="34">
        <v>100</v>
      </c>
      <c r="S10" s="34" t="s">
        <v>290</v>
      </c>
      <c r="T10" s="34" t="s">
        <v>290</v>
      </c>
      <c r="U10" s="23"/>
      <c r="V10" s="35" t="s">
        <v>290</v>
      </c>
      <c r="W10" s="35" t="s">
        <v>290</v>
      </c>
      <c r="X10" s="35" t="s">
        <v>290</v>
      </c>
      <c r="Y10" s="35" t="s">
        <v>290</v>
      </c>
      <c r="Z10" s="35" t="s">
        <v>290</v>
      </c>
      <c r="AA10" s="35" t="str">
        <f t="shared" si="2"/>
        <v/>
      </c>
      <c r="AB10" s="35" t="str">
        <f t="shared" si="3"/>
        <v/>
      </c>
      <c r="AC10" s="23"/>
      <c r="AD10" s="36" t="str">
        <f t="shared" si="0"/>
        <v/>
      </c>
      <c r="AE10" s="36">
        <f t="shared" si="0"/>
        <v>95.821189880371094</v>
      </c>
      <c r="AF10" s="36">
        <f t="shared" si="0"/>
        <v>99.996505737304688</v>
      </c>
      <c r="AG10" s="36">
        <f t="shared" si="0"/>
        <v>100</v>
      </c>
      <c r="AH10" s="36">
        <f t="shared" si="0"/>
        <v>100</v>
      </c>
      <c r="AI10" s="36" t="str">
        <f t="shared" si="0"/>
        <v/>
      </c>
      <c r="AJ10" s="36" t="str">
        <f t="shared" si="0"/>
        <v/>
      </c>
      <c r="AK10" s="37" t="str">
        <f t="shared" si="1"/>
        <v>WB Estimate</v>
      </c>
      <c r="AM10" s="38" t="s">
        <v>290</v>
      </c>
      <c r="AP10" s="38"/>
      <c r="AQ10" s="38"/>
      <c r="AR10" s="38"/>
      <c r="AS10" s="38"/>
      <c r="AT10" s="38"/>
    </row>
    <row r="11" spans="1:46" x14ac:dyDescent="0.35">
      <c r="A11" s="29" t="s">
        <v>303</v>
      </c>
      <c r="B11" s="30" t="s">
        <v>304</v>
      </c>
      <c r="C11" s="31" t="s">
        <v>21</v>
      </c>
      <c r="D11" s="32" t="s">
        <v>21</v>
      </c>
      <c r="E11" s="21">
        <v>2005</v>
      </c>
      <c r="F11" s="33" t="s">
        <v>290</v>
      </c>
      <c r="G11" s="33" t="s">
        <v>290</v>
      </c>
      <c r="H11" s="33" t="s">
        <v>290</v>
      </c>
      <c r="I11" s="33" t="s">
        <v>290</v>
      </c>
      <c r="J11" s="33" t="s">
        <v>290</v>
      </c>
      <c r="K11" s="33" t="s">
        <v>290</v>
      </c>
      <c r="L11" s="33" t="s">
        <v>290</v>
      </c>
      <c r="M11" s="23"/>
      <c r="N11" s="34" t="s">
        <v>290</v>
      </c>
      <c r="O11" s="34" t="s">
        <v>290</v>
      </c>
      <c r="P11" s="34">
        <v>94.24700927734375</v>
      </c>
      <c r="Q11" s="34">
        <v>96.298416137695313</v>
      </c>
      <c r="R11" s="34">
        <v>97.354667663574219</v>
      </c>
      <c r="S11" s="34">
        <v>100</v>
      </c>
      <c r="T11" s="34">
        <v>96.546891348082525</v>
      </c>
      <c r="U11" s="23"/>
      <c r="V11" s="35" t="s">
        <v>290</v>
      </c>
      <c r="W11" s="35" t="s">
        <v>290</v>
      </c>
      <c r="X11" s="35">
        <v>100</v>
      </c>
      <c r="Y11" s="35">
        <v>100</v>
      </c>
      <c r="Z11" s="35">
        <v>100</v>
      </c>
      <c r="AA11" s="35">
        <f t="shared" si="2"/>
        <v>100</v>
      </c>
      <c r="AB11" s="35">
        <f t="shared" si="3"/>
        <v>100</v>
      </c>
      <c r="AC11" s="23"/>
      <c r="AD11" s="36" t="str">
        <f t="shared" si="0"/>
        <v/>
      </c>
      <c r="AE11" s="36" t="str">
        <f t="shared" si="0"/>
        <v/>
      </c>
      <c r="AF11" s="36">
        <f t="shared" si="0"/>
        <v>94.24700927734375</v>
      </c>
      <c r="AG11" s="36">
        <f t="shared" si="0"/>
        <v>96.298416137695313</v>
      </c>
      <c r="AH11" s="36">
        <f t="shared" si="0"/>
        <v>97.354667663574219</v>
      </c>
      <c r="AI11" s="36">
        <f t="shared" si="0"/>
        <v>100</v>
      </c>
      <c r="AJ11" s="36">
        <f t="shared" si="0"/>
        <v>96.546891348082525</v>
      </c>
      <c r="AK11" s="37" t="str">
        <f t="shared" si="1"/>
        <v>WB Estimate</v>
      </c>
      <c r="AM11" s="38" t="s">
        <v>290</v>
      </c>
      <c r="AP11" s="38">
        <v>96.61999999999999</v>
      </c>
      <c r="AQ11" s="38">
        <v>98.33</v>
      </c>
      <c r="AR11" s="38">
        <v>98.6</v>
      </c>
      <c r="AS11" s="38">
        <v>98.68</v>
      </c>
      <c r="AT11" s="38" t="s">
        <v>283</v>
      </c>
    </row>
    <row r="12" spans="1:46" x14ac:dyDescent="0.35">
      <c r="A12" s="29" t="s">
        <v>303</v>
      </c>
      <c r="B12" s="30" t="s">
        <v>302</v>
      </c>
      <c r="C12" s="31" t="s">
        <v>22</v>
      </c>
      <c r="D12" s="32" t="s">
        <v>22</v>
      </c>
      <c r="E12" s="21">
        <v>2001</v>
      </c>
      <c r="F12" s="33" t="s">
        <v>290</v>
      </c>
      <c r="G12" s="33" t="s">
        <v>290</v>
      </c>
      <c r="H12" s="33">
        <v>98.82</v>
      </c>
      <c r="I12" s="33" t="s">
        <v>290</v>
      </c>
      <c r="J12" s="33" t="s">
        <v>290</v>
      </c>
      <c r="K12" s="33" t="s">
        <v>290</v>
      </c>
      <c r="L12" s="33" t="s">
        <v>290</v>
      </c>
      <c r="M12" s="23"/>
      <c r="N12" s="34" t="s">
        <v>290</v>
      </c>
      <c r="O12" s="34" t="s">
        <v>290</v>
      </c>
      <c r="P12" s="34" t="s">
        <v>290</v>
      </c>
      <c r="Q12" s="34">
        <v>99.959243774414063</v>
      </c>
      <c r="R12" s="34">
        <v>100</v>
      </c>
      <c r="S12" s="34" t="s">
        <v>290</v>
      </c>
      <c r="T12" s="34" t="s">
        <v>290</v>
      </c>
      <c r="U12" s="23"/>
      <c r="V12" s="35" t="s">
        <v>290</v>
      </c>
      <c r="W12" s="35" t="s">
        <v>290</v>
      </c>
      <c r="X12" s="35" t="s">
        <v>290</v>
      </c>
      <c r="Y12" s="35" t="s">
        <v>290</v>
      </c>
      <c r="Z12" s="35" t="s">
        <v>290</v>
      </c>
      <c r="AA12" s="35" t="str">
        <f t="shared" si="2"/>
        <v/>
      </c>
      <c r="AB12" s="35" t="str">
        <f t="shared" si="3"/>
        <v/>
      </c>
      <c r="AC12" s="23"/>
      <c r="AD12" s="36" t="str">
        <f t="shared" si="0"/>
        <v/>
      </c>
      <c r="AE12" s="36" t="str">
        <f t="shared" si="0"/>
        <v/>
      </c>
      <c r="AF12" s="36">
        <f t="shared" si="0"/>
        <v>98.82</v>
      </c>
      <c r="AG12" s="36">
        <f t="shared" si="0"/>
        <v>99.959243774414063</v>
      </c>
      <c r="AH12" s="36">
        <f t="shared" si="0"/>
        <v>100</v>
      </c>
      <c r="AI12" s="36" t="str">
        <f t="shared" si="0"/>
        <v/>
      </c>
      <c r="AJ12" s="36" t="str">
        <f t="shared" si="0"/>
        <v/>
      </c>
      <c r="AK12" s="37" t="str">
        <f t="shared" si="1"/>
        <v>WB Estimate</v>
      </c>
      <c r="AM12" s="38" t="s">
        <v>290</v>
      </c>
      <c r="AP12" s="38">
        <v>94.910000000000011</v>
      </c>
      <c r="AQ12" s="38">
        <v>97.67</v>
      </c>
      <c r="AR12" s="38">
        <v>98.18</v>
      </c>
      <c r="AS12" s="38">
        <v>98.36</v>
      </c>
      <c r="AT12" s="38" t="s">
        <v>283</v>
      </c>
    </row>
    <row r="13" spans="1:46" x14ac:dyDescent="0.35">
      <c r="A13" s="29" t="s">
        <v>292</v>
      </c>
      <c r="B13" s="30" t="s">
        <v>291</v>
      </c>
      <c r="C13" s="31" t="s">
        <v>23</v>
      </c>
      <c r="D13" s="32" t="s">
        <v>23</v>
      </c>
      <c r="E13" s="21">
        <v>2000</v>
      </c>
      <c r="F13" s="33" t="s">
        <v>290</v>
      </c>
      <c r="G13" s="33">
        <v>98.9</v>
      </c>
      <c r="H13" s="33">
        <v>99.8</v>
      </c>
      <c r="I13" s="33" t="s">
        <v>290</v>
      </c>
      <c r="J13" s="33" t="s">
        <v>290</v>
      </c>
      <c r="K13" s="33" t="s">
        <v>290</v>
      </c>
      <c r="L13" s="33" t="s">
        <v>290</v>
      </c>
      <c r="M13" s="23"/>
      <c r="N13" s="34" t="s">
        <v>290</v>
      </c>
      <c r="O13" s="34" t="s">
        <v>290</v>
      </c>
      <c r="P13" s="34" t="s">
        <v>290</v>
      </c>
      <c r="Q13" s="34">
        <v>99.988975524902344</v>
      </c>
      <c r="R13" s="34">
        <v>100</v>
      </c>
      <c r="S13" s="34">
        <v>100</v>
      </c>
      <c r="T13" s="34">
        <v>100</v>
      </c>
      <c r="U13" s="23"/>
      <c r="V13" s="35" t="s">
        <v>290</v>
      </c>
      <c r="W13" s="35" t="s">
        <v>290</v>
      </c>
      <c r="X13" s="35" t="s">
        <v>290</v>
      </c>
      <c r="Y13" s="35" t="s">
        <v>290</v>
      </c>
      <c r="Z13" s="35" t="s">
        <v>290</v>
      </c>
      <c r="AA13" s="35" t="str">
        <f t="shared" si="2"/>
        <v/>
      </c>
      <c r="AB13" s="35" t="str">
        <f t="shared" si="3"/>
        <v/>
      </c>
      <c r="AC13" s="23"/>
      <c r="AD13" s="36" t="str">
        <f t="shared" si="0"/>
        <v/>
      </c>
      <c r="AE13" s="36">
        <f t="shared" si="0"/>
        <v>98.9</v>
      </c>
      <c r="AF13" s="36">
        <f t="shared" si="0"/>
        <v>99.8</v>
      </c>
      <c r="AG13" s="36">
        <f t="shared" si="0"/>
        <v>99.988975524902344</v>
      </c>
      <c r="AH13" s="36">
        <f t="shared" si="0"/>
        <v>100</v>
      </c>
      <c r="AI13" s="36">
        <f t="shared" si="0"/>
        <v>100</v>
      </c>
      <c r="AJ13" s="36">
        <f t="shared" si="0"/>
        <v>100</v>
      </c>
      <c r="AK13" s="37" t="str">
        <f t="shared" si="1"/>
        <v>WB Estimate</v>
      </c>
      <c r="AM13" s="38" t="s">
        <v>290</v>
      </c>
      <c r="AP13" s="38">
        <v>82.08</v>
      </c>
      <c r="AQ13" s="38">
        <v>94.089999999999989</v>
      </c>
      <c r="AR13" s="38">
        <v>96.16</v>
      </c>
      <c r="AS13" s="38">
        <v>96.88</v>
      </c>
      <c r="AT13" s="38" t="s">
        <v>283</v>
      </c>
    </row>
    <row r="14" spans="1:46" x14ac:dyDescent="0.35">
      <c r="A14" s="29" t="s">
        <v>303</v>
      </c>
      <c r="B14" s="30" t="s">
        <v>304</v>
      </c>
      <c r="C14" s="31" t="s">
        <v>24</v>
      </c>
      <c r="D14" s="32" t="s">
        <v>24</v>
      </c>
      <c r="E14" s="21">
        <v>2000</v>
      </c>
      <c r="F14" s="33" t="s">
        <v>290</v>
      </c>
      <c r="G14" s="33">
        <v>91.66039800314573</v>
      </c>
      <c r="H14" s="33">
        <v>93.356292150954218</v>
      </c>
      <c r="I14" s="33" t="s">
        <v>290</v>
      </c>
      <c r="J14" s="33" t="s">
        <v>290</v>
      </c>
      <c r="K14" s="33" t="s">
        <v>290</v>
      </c>
      <c r="L14" s="33" t="s">
        <v>290</v>
      </c>
      <c r="M14" s="23"/>
      <c r="N14" s="34" t="s">
        <v>290</v>
      </c>
      <c r="O14" s="34" t="s">
        <v>290</v>
      </c>
      <c r="P14" s="34" t="s">
        <v>290</v>
      </c>
      <c r="Q14" s="34">
        <v>94.906723022460938</v>
      </c>
      <c r="R14" s="34">
        <v>95.570144653320313</v>
      </c>
      <c r="S14" s="34">
        <v>100</v>
      </c>
      <c r="T14" s="34">
        <v>92.45284437230346</v>
      </c>
      <c r="U14" s="23"/>
      <c r="V14" s="35" t="s">
        <v>290</v>
      </c>
      <c r="W14" s="35" t="s">
        <v>290</v>
      </c>
      <c r="X14" s="35">
        <v>100</v>
      </c>
      <c r="Y14" s="35">
        <v>100</v>
      </c>
      <c r="Z14" s="35">
        <v>100</v>
      </c>
      <c r="AA14" s="35">
        <f t="shared" si="2"/>
        <v>100</v>
      </c>
      <c r="AB14" s="35">
        <f t="shared" si="3"/>
        <v>100</v>
      </c>
      <c r="AC14" s="23"/>
      <c r="AD14" s="36" t="str">
        <f t="shared" si="0"/>
        <v/>
      </c>
      <c r="AE14" s="36">
        <f t="shared" si="0"/>
        <v>91.66039800314573</v>
      </c>
      <c r="AF14" s="36">
        <f t="shared" si="0"/>
        <v>93.356292150954218</v>
      </c>
      <c r="AG14" s="36">
        <f t="shared" si="0"/>
        <v>94.906723022460938</v>
      </c>
      <c r="AH14" s="36">
        <f t="shared" si="0"/>
        <v>95.570144653320313</v>
      </c>
      <c r="AI14" s="36">
        <f t="shared" si="0"/>
        <v>100</v>
      </c>
      <c r="AJ14" s="36">
        <f t="shared" si="0"/>
        <v>92.45284437230346</v>
      </c>
      <c r="AK14" s="37" t="str">
        <f t="shared" si="1"/>
        <v>WB Estimate</v>
      </c>
      <c r="AM14" s="38" t="s">
        <v>290</v>
      </c>
      <c r="AP14" s="38"/>
      <c r="AQ14" s="38"/>
      <c r="AR14" s="38"/>
      <c r="AS14" s="38"/>
      <c r="AT14" s="38"/>
    </row>
    <row r="15" spans="1:46" x14ac:dyDescent="0.35">
      <c r="A15" s="29" t="s">
        <v>300</v>
      </c>
      <c r="B15" s="30" t="s">
        <v>305</v>
      </c>
      <c r="C15" s="31" t="s">
        <v>25</v>
      </c>
      <c r="D15" s="32" t="s">
        <v>25</v>
      </c>
      <c r="E15" s="21" t="s">
        <v>290</v>
      </c>
      <c r="F15" s="33" t="s">
        <v>290</v>
      </c>
      <c r="G15" s="33" t="s">
        <v>290</v>
      </c>
      <c r="H15" s="33" t="s">
        <v>290</v>
      </c>
      <c r="I15" s="33" t="s">
        <v>290</v>
      </c>
      <c r="J15" s="33" t="s">
        <v>290</v>
      </c>
      <c r="K15" s="33" t="s">
        <v>290</v>
      </c>
      <c r="L15" s="33" t="s">
        <v>290</v>
      </c>
      <c r="M15" s="23"/>
      <c r="N15" s="34" t="s">
        <v>290</v>
      </c>
      <c r="O15" s="34" t="s">
        <v>290</v>
      </c>
      <c r="P15" s="34" t="s">
        <v>290</v>
      </c>
      <c r="Q15" s="34" t="s">
        <v>290</v>
      </c>
      <c r="R15" s="34" t="s">
        <v>290</v>
      </c>
      <c r="S15" s="34" t="s">
        <v>290</v>
      </c>
      <c r="T15" s="34" t="s">
        <v>290</v>
      </c>
      <c r="U15" s="23"/>
      <c r="V15" s="35">
        <v>100</v>
      </c>
      <c r="W15" s="35">
        <v>100</v>
      </c>
      <c r="X15" s="35">
        <v>100</v>
      </c>
      <c r="Y15" s="35">
        <v>100</v>
      </c>
      <c r="Z15" s="35">
        <v>100</v>
      </c>
      <c r="AA15" s="35">
        <f t="shared" si="2"/>
        <v>100</v>
      </c>
      <c r="AB15" s="35">
        <f t="shared" si="3"/>
        <v>100</v>
      </c>
      <c r="AC15" s="23"/>
      <c r="AD15" s="36">
        <f t="shared" si="0"/>
        <v>100</v>
      </c>
      <c r="AE15" s="36">
        <f t="shared" si="0"/>
        <v>100</v>
      </c>
      <c r="AF15" s="36">
        <f t="shared" si="0"/>
        <v>100</v>
      </c>
      <c r="AG15" s="36">
        <f t="shared" si="0"/>
        <v>100</v>
      </c>
      <c r="AH15" s="36">
        <f t="shared" si="0"/>
        <v>100</v>
      </c>
      <c r="AI15" s="36">
        <f t="shared" si="0"/>
        <v>100</v>
      </c>
      <c r="AJ15" s="36">
        <f t="shared" si="0"/>
        <v>100</v>
      </c>
      <c r="AK15" s="37" t="str">
        <f t="shared" si="1"/>
        <v>Assumption</v>
      </c>
      <c r="AM15" s="38" t="s">
        <v>290</v>
      </c>
      <c r="AP15" s="38">
        <v>100</v>
      </c>
      <c r="AQ15" s="38">
        <v>100</v>
      </c>
      <c r="AR15" s="38">
        <v>100</v>
      </c>
      <c r="AS15" s="38">
        <v>100</v>
      </c>
      <c r="AT15" s="38" t="s">
        <v>283</v>
      </c>
    </row>
    <row r="16" spans="1:46" x14ac:dyDescent="0.35">
      <c r="A16" s="29" t="s">
        <v>292</v>
      </c>
      <c r="B16" s="30" t="s">
        <v>306</v>
      </c>
      <c r="C16" s="31" t="s">
        <v>26</v>
      </c>
      <c r="D16" s="32" t="s">
        <v>26</v>
      </c>
      <c r="E16" s="21" t="s">
        <v>290</v>
      </c>
      <c r="F16" s="33" t="s">
        <v>290</v>
      </c>
      <c r="G16" s="33" t="s">
        <v>290</v>
      </c>
      <c r="H16" s="33" t="s">
        <v>290</v>
      </c>
      <c r="I16" s="33" t="s">
        <v>290</v>
      </c>
      <c r="J16" s="33" t="s">
        <v>290</v>
      </c>
      <c r="K16" s="33" t="s">
        <v>290</v>
      </c>
      <c r="L16" s="33" t="s">
        <v>290</v>
      </c>
      <c r="M16" s="23"/>
      <c r="N16" s="34" t="s">
        <v>290</v>
      </c>
      <c r="O16" s="34" t="s">
        <v>290</v>
      </c>
      <c r="P16" s="34" t="s">
        <v>290</v>
      </c>
      <c r="Q16" s="34" t="s">
        <v>290</v>
      </c>
      <c r="R16" s="34" t="s">
        <v>290</v>
      </c>
      <c r="S16" s="34" t="s">
        <v>290</v>
      </c>
      <c r="T16" s="34" t="s">
        <v>290</v>
      </c>
      <c r="U16" s="23"/>
      <c r="V16" s="35">
        <v>100</v>
      </c>
      <c r="W16" s="35">
        <v>100</v>
      </c>
      <c r="X16" s="35">
        <v>100</v>
      </c>
      <c r="Y16" s="35">
        <v>100</v>
      </c>
      <c r="Z16" s="35">
        <v>100</v>
      </c>
      <c r="AA16" s="35">
        <f t="shared" si="2"/>
        <v>100</v>
      </c>
      <c r="AB16" s="35">
        <f t="shared" si="3"/>
        <v>100</v>
      </c>
      <c r="AC16" s="23"/>
      <c r="AD16" s="36">
        <f t="shared" si="0"/>
        <v>100</v>
      </c>
      <c r="AE16" s="36">
        <f t="shared" si="0"/>
        <v>100</v>
      </c>
      <c r="AF16" s="36">
        <f t="shared" si="0"/>
        <v>100</v>
      </c>
      <c r="AG16" s="36">
        <f t="shared" si="0"/>
        <v>100</v>
      </c>
      <c r="AH16" s="36">
        <f t="shared" si="0"/>
        <v>100</v>
      </c>
      <c r="AI16" s="36">
        <f t="shared" si="0"/>
        <v>100</v>
      </c>
      <c r="AJ16" s="36">
        <f t="shared" si="0"/>
        <v>100</v>
      </c>
      <c r="AK16" s="37" t="str">
        <f t="shared" si="1"/>
        <v>Assumption</v>
      </c>
      <c r="AM16" s="38" t="s">
        <v>290</v>
      </c>
      <c r="AP16" s="38">
        <v>100</v>
      </c>
      <c r="AQ16" s="38">
        <v>100</v>
      </c>
      <c r="AR16" s="38">
        <v>100</v>
      </c>
      <c r="AS16" s="38">
        <v>100</v>
      </c>
      <c r="AT16" s="38" t="s">
        <v>283</v>
      </c>
    </row>
    <row r="17" spans="1:46" x14ac:dyDescent="0.35">
      <c r="A17" s="29" t="s">
        <v>292</v>
      </c>
      <c r="B17" s="30" t="s">
        <v>291</v>
      </c>
      <c r="C17" s="31" t="s">
        <v>27</v>
      </c>
      <c r="D17" s="32" t="s">
        <v>27</v>
      </c>
      <c r="E17" s="21">
        <v>1999</v>
      </c>
      <c r="F17" s="33" t="s">
        <v>290</v>
      </c>
      <c r="G17" s="33">
        <v>98.908222449675876</v>
      </c>
      <c r="H17" s="33" t="s">
        <v>290</v>
      </c>
      <c r="I17" s="33" t="s">
        <v>290</v>
      </c>
      <c r="J17" s="33" t="s">
        <v>290</v>
      </c>
      <c r="K17" s="33" t="s">
        <v>290</v>
      </c>
      <c r="L17" s="33" t="s">
        <v>290</v>
      </c>
      <c r="M17" s="23"/>
      <c r="N17" s="34" t="s">
        <v>290</v>
      </c>
      <c r="O17" s="34" t="s">
        <v>290</v>
      </c>
      <c r="P17" s="34">
        <v>99.965675354003906</v>
      </c>
      <c r="Q17" s="34">
        <v>100</v>
      </c>
      <c r="R17" s="34">
        <v>100</v>
      </c>
      <c r="S17" s="34">
        <v>100</v>
      </c>
      <c r="T17" s="34">
        <v>100</v>
      </c>
      <c r="U17" s="23"/>
      <c r="V17" s="35" t="s">
        <v>290</v>
      </c>
      <c r="W17" s="35" t="s">
        <v>290</v>
      </c>
      <c r="X17" s="35" t="s">
        <v>290</v>
      </c>
      <c r="Y17" s="35" t="s">
        <v>290</v>
      </c>
      <c r="Z17" s="35" t="s">
        <v>290</v>
      </c>
      <c r="AA17" s="35" t="str">
        <f t="shared" si="2"/>
        <v/>
      </c>
      <c r="AB17" s="35" t="str">
        <f t="shared" si="3"/>
        <v/>
      </c>
      <c r="AC17" s="23"/>
      <c r="AD17" s="36" t="str">
        <f t="shared" si="0"/>
        <v/>
      </c>
      <c r="AE17" s="36">
        <f t="shared" si="0"/>
        <v>98.908222449675876</v>
      </c>
      <c r="AF17" s="36">
        <f t="shared" si="0"/>
        <v>99.965675354003906</v>
      </c>
      <c r="AG17" s="36">
        <f t="shared" si="0"/>
        <v>100</v>
      </c>
      <c r="AH17" s="36">
        <f t="shared" si="0"/>
        <v>100</v>
      </c>
      <c r="AI17" s="36">
        <f t="shared" si="0"/>
        <v>100</v>
      </c>
      <c r="AJ17" s="36">
        <f t="shared" si="0"/>
        <v>100</v>
      </c>
      <c r="AK17" s="37" t="str">
        <f t="shared" si="1"/>
        <v>WB Estimate</v>
      </c>
      <c r="AM17" s="38" t="s">
        <v>290</v>
      </c>
      <c r="AP17" s="38">
        <v>73.3</v>
      </c>
      <c r="AQ17" s="38">
        <v>91.320000000000007</v>
      </c>
      <c r="AR17" s="38">
        <v>94.46</v>
      </c>
      <c r="AS17" s="38">
        <v>95.56</v>
      </c>
      <c r="AT17" s="38" t="s">
        <v>283</v>
      </c>
    </row>
    <row r="18" spans="1:46" x14ac:dyDescent="0.35">
      <c r="A18" s="29" t="s">
        <v>303</v>
      </c>
      <c r="B18" s="30" t="s">
        <v>304</v>
      </c>
      <c r="C18" s="31" t="s">
        <v>28</v>
      </c>
      <c r="D18" s="32" t="s">
        <v>29</v>
      </c>
      <c r="E18" s="21">
        <v>2001</v>
      </c>
      <c r="F18" s="33" t="s">
        <v>290</v>
      </c>
      <c r="G18" s="33" t="s">
        <v>290</v>
      </c>
      <c r="H18" s="33" t="s">
        <v>290</v>
      </c>
      <c r="I18" s="33" t="s">
        <v>290</v>
      </c>
      <c r="J18" s="33" t="s">
        <v>290</v>
      </c>
      <c r="K18" s="33" t="s">
        <v>290</v>
      </c>
      <c r="L18" s="33" t="s">
        <v>290</v>
      </c>
      <c r="M18" s="23"/>
      <c r="N18" s="34" t="s">
        <v>290</v>
      </c>
      <c r="O18" s="34" t="s">
        <v>290</v>
      </c>
      <c r="P18" s="34">
        <v>99.560989379882813</v>
      </c>
      <c r="Q18" s="34">
        <v>100</v>
      </c>
      <c r="R18" s="34">
        <v>100</v>
      </c>
      <c r="S18" s="34">
        <v>100</v>
      </c>
      <c r="T18" s="34">
        <v>100</v>
      </c>
      <c r="U18" s="23"/>
      <c r="V18" s="35" t="s">
        <v>290</v>
      </c>
      <c r="W18" s="35" t="s">
        <v>290</v>
      </c>
      <c r="X18" s="35">
        <v>100</v>
      </c>
      <c r="Y18" s="35">
        <v>100</v>
      </c>
      <c r="Z18" s="35">
        <v>100</v>
      </c>
      <c r="AA18" s="35">
        <f t="shared" si="2"/>
        <v>100</v>
      </c>
      <c r="AB18" s="35">
        <f t="shared" si="3"/>
        <v>100</v>
      </c>
      <c r="AC18" s="23"/>
      <c r="AD18" s="36" t="str">
        <f t="shared" si="0"/>
        <v/>
      </c>
      <c r="AE18" s="36" t="str">
        <f t="shared" si="0"/>
        <v/>
      </c>
      <c r="AF18" s="36">
        <f t="shared" si="0"/>
        <v>99.560989379882813</v>
      </c>
      <c r="AG18" s="36">
        <f t="shared" si="0"/>
        <v>100</v>
      </c>
      <c r="AH18" s="36">
        <f t="shared" si="0"/>
        <v>100</v>
      </c>
      <c r="AI18" s="36">
        <f t="shared" si="0"/>
        <v>100</v>
      </c>
      <c r="AJ18" s="36">
        <f t="shared" si="0"/>
        <v>100</v>
      </c>
      <c r="AK18" s="37" t="str">
        <f t="shared" si="1"/>
        <v>WB Estimate</v>
      </c>
      <c r="AM18" s="38" t="s">
        <v>290</v>
      </c>
      <c r="AP18" s="38">
        <v>100</v>
      </c>
      <c r="AQ18" s="38">
        <v>100</v>
      </c>
      <c r="AR18" s="38">
        <v>100</v>
      </c>
      <c r="AS18" s="38">
        <v>100</v>
      </c>
      <c r="AT18" s="38" t="s">
        <v>283</v>
      </c>
    </row>
    <row r="19" spans="1:46" x14ac:dyDescent="0.35">
      <c r="A19" s="29" t="s">
        <v>298</v>
      </c>
      <c r="B19" s="30" t="s">
        <v>291</v>
      </c>
      <c r="C19" s="31" t="s">
        <v>30</v>
      </c>
      <c r="D19" s="32" t="s">
        <v>30</v>
      </c>
      <c r="E19" s="21" t="s">
        <v>290</v>
      </c>
      <c r="F19" s="33" t="s">
        <v>290</v>
      </c>
      <c r="G19" s="33" t="s">
        <v>290</v>
      </c>
      <c r="H19" s="33" t="s">
        <v>290</v>
      </c>
      <c r="I19" s="33" t="s">
        <v>290</v>
      </c>
      <c r="J19" s="33" t="s">
        <v>290</v>
      </c>
      <c r="K19" s="33" t="s">
        <v>290</v>
      </c>
      <c r="L19" s="33" t="s">
        <v>290</v>
      </c>
      <c r="M19" s="23"/>
      <c r="N19" s="34" t="s">
        <v>290</v>
      </c>
      <c r="O19" s="34" t="s">
        <v>290</v>
      </c>
      <c r="P19" s="34" t="s">
        <v>290</v>
      </c>
      <c r="Q19" s="34" t="s">
        <v>290</v>
      </c>
      <c r="R19" s="34" t="s">
        <v>290</v>
      </c>
      <c r="S19" s="34" t="s">
        <v>290</v>
      </c>
      <c r="T19" s="34" t="s">
        <v>290</v>
      </c>
      <c r="U19" s="23"/>
      <c r="V19" s="35" t="s">
        <v>290</v>
      </c>
      <c r="W19" s="35" t="s">
        <v>290</v>
      </c>
      <c r="X19" s="35">
        <v>100</v>
      </c>
      <c r="Y19" s="35">
        <v>100</v>
      </c>
      <c r="Z19" s="35">
        <v>100</v>
      </c>
      <c r="AA19" s="35">
        <f t="shared" si="2"/>
        <v>100</v>
      </c>
      <c r="AB19" s="35">
        <f t="shared" si="3"/>
        <v>100</v>
      </c>
      <c r="AC19" s="23"/>
      <c r="AD19" s="36" t="str">
        <f t="shared" si="0"/>
        <v/>
      </c>
      <c r="AE19" s="36" t="str">
        <f t="shared" si="0"/>
        <v/>
      </c>
      <c r="AF19" s="36">
        <f t="shared" si="0"/>
        <v>100</v>
      </c>
      <c r="AG19" s="36">
        <f t="shared" si="0"/>
        <v>100</v>
      </c>
      <c r="AH19" s="36">
        <f t="shared" si="0"/>
        <v>100</v>
      </c>
      <c r="AI19" s="36">
        <f t="shared" si="0"/>
        <v>100</v>
      </c>
      <c r="AJ19" s="36">
        <f t="shared" si="0"/>
        <v>100</v>
      </c>
      <c r="AK19" s="37" t="str">
        <f t="shared" si="1"/>
        <v>Assumption</v>
      </c>
      <c r="AM19" s="38" t="s">
        <v>290</v>
      </c>
      <c r="AP19" s="38">
        <v>100</v>
      </c>
      <c r="AQ19" s="38">
        <v>100</v>
      </c>
      <c r="AR19" s="38">
        <v>100</v>
      </c>
      <c r="AS19" s="38">
        <v>100</v>
      </c>
      <c r="AT19" s="38" t="s">
        <v>283</v>
      </c>
    </row>
    <row r="20" spans="1:46" x14ac:dyDescent="0.35">
      <c r="A20" s="29" t="s">
        <v>296</v>
      </c>
      <c r="B20" s="30" t="s">
        <v>297</v>
      </c>
      <c r="C20" s="31" t="s">
        <v>31</v>
      </c>
      <c r="D20" s="32" t="s">
        <v>31</v>
      </c>
      <c r="E20" s="21">
        <v>1991</v>
      </c>
      <c r="F20" s="33" t="s">
        <v>290</v>
      </c>
      <c r="G20" s="33">
        <v>32</v>
      </c>
      <c r="H20" s="33">
        <v>55.26</v>
      </c>
      <c r="I20" s="33">
        <v>62.4</v>
      </c>
      <c r="J20" s="33">
        <v>75.92</v>
      </c>
      <c r="K20" s="33">
        <v>94.01</v>
      </c>
      <c r="L20" s="33">
        <v>68.849999999999994</v>
      </c>
      <c r="M20" s="23"/>
      <c r="N20" s="34" t="s">
        <v>290</v>
      </c>
      <c r="O20" s="34" t="s">
        <v>290</v>
      </c>
      <c r="P20" s="34" t="s">
        <v>290</v>
      </c>
      <c r="Q20" s="34" t="s">
        <v>290</v>
      </c>
      <c r="R20" s="34" t="s">
        <v>290</v>
      </c>
      <c r="S20" s="34" t="s">
        <v>290</v>
      </c>
      <c r="T20" s="34" t="s">
        <v>290</v>
      </c>
      <c r="U20" s="23"/>
      <c r="V20" s="35" t="s">
        <v>290</v>
      </c>
      <c r="W20" s="35" t="s">
        <v>290</v>
      </c>
      <c r="X20" s="35" t="s">
        <v>290</v>
      </c>
      <c r="Y20" s="35" t="s">
        <v>290</v>
      </c>
      <c r="Z20" s="35" t="s">
        <v>290</v>
      </c>
      <c r="AA20" s="35" t="str">
        <f t="shared" si="2"/>
        <v/>
      </c>
      <c r="AB20" s="35" t="str">
        <f t="shared" si="3"/>
        <v/>
      </c>
      <c r="AC20" s="23"/>
      <c r="AD20" s="36" t="str">
        <f t="shared" ref="AD20:AJ56" si="4">IF(ISNUMBER(F20),F20,IF(ISNUMBER(N20),N20,IF(ISNUMBER(V20),V20,"")))</f>
        <v/>
      </c>
      <c r="AE20" s="36">
        <f t="shared" si="4"/>
        <v>32</v>
      </c>
      <c r="AF20" s="36">
        <f t="shared" si="4"/>
        <v>55.26</v>
      </c>
      <c r="AG20" s="36">
        <f t="shared" si="4"/>
        <v>62.4</v>
      </c>
      <c r="AH20" s="36">
        <f t="shared" si="4"/>
        <v>75.92</v>
      </c>
      <c r="AI20" s="36">
        <f t="shared" si="4"/>
        <v>94.01</v>
      </c>
      <c r="AJ20" s="36">
        <f t="shared" si="4"/>
        <v>68.849999999999994</v>
      </c>
      <c r="AK20" s="37" t="str">
        <f t="shared" si="1"/>
        <v>HIES 2016</v>
      </c>
      <c r="AM20" s="38" t="s">
        <v>320</v>
      </c>
      <c r="AP20" s="38">
        <v>7.3300000000000036</v>
      </c>
      <c r="AQ20" s="38">
        <v>12.9</v>
      </c>
      <c r="AR20" s="38">
        <v>15.920000000000002</v>
      </c>
      <c r="AS20" s="38">
        <v>17.630000000000003</v>
      </c>
      <c r="AT20" s="38" t="s">
        <v>283</v>
      </c>
    </row>
    <row r="21" spans="1:46" x14ac:dyDescent="0.35">
      <c r="A21" s="29" t="s">
        <v>303</v>
      </c>
      <c r="B21" s="30" t="s">
        <v>304</v>
      </c>
      <c r="C21" s="31" t="s">
        <v>32</v>
      </c>
      <c r="D21" s="32" t="s">
        <v>32</v>
      </c>
      <c r="E21" s="21" t="s">
        <v>290</v>
      </c>
      <c r="F21" s="33" t="s">
        <v>290</v>
      </c>
      <c r="G21" s="33" t="s">
        <v>290</v>
      </c>
      <c r="H21" s="33" t="s">
        <v>290</v>
      </c>
      <c r="I21" s="33" t="s">
        <v>290</v>
      </c>
      <c r="J21" s="33" t="s">
        <v>290</v>
      </c>
      <c r="K21" s="33" t="s">
        <v>290</v>
      </c>
      <c r="L21" s="33" t="s">
        <v>290</v>
      </c>
      <c r="M21" s="23"/>
      <c r="N21" s="34" t="s">
        <v>290</v>
      </c>
      <c r="O21" s="34" t="s">
        <v>290</v>
      </c>
      <c r="P21" s="34" t="s">
        <v>290</v>
      </c>
      <c r="Q21" s="34" t="s">
        <v>290</v>
      </c>
      <c r="R21" s="34" t="s">
        <v>290</v>
      </c>
      <c r="S21" s="34" t="s">
        <v>290</v>
      </c>
      <c r="T21" s="34" t="s">
        <v>290</v>
      </c>
      <c r="U21" s="23"/>
      <c r="V21" s="35" t="s">
        <v>290</v>
      </c>
      <c r="W21" s="35">
        <v>100</v>
      </c>
      <c r="X21" s="35">
        <v>100</v>
      </c>
      <c r="Y21" s="35">
        <v>100</v>
      </c>
      <c r="Z21" s="35">
        <v>100</v>
      </c>
      <c r="AA21" s="35">
        <f t="shared" si="2"/>
        <v>100</v>
      </c>
      <c r="AB21" s="35">
        <f t="shared" si="3"/>
        <v>100</v>
      </c>
      <c r="AC21" s="23"/>
      <c r="AD21" s="36" t="str">
        <f t="shared" si="4"/>
        <v/>
      </c>
      <c r="AE21" s="36">
        <f t="shared" si="4"/>
        <v>100</v>
      </c>
      <c r="AF21" s="36">
        <f t="shared" si="4"/>
        <v>100</v>
      </c>
      <c r="AG21" s="36">
        <f t="shared" si="4"/>
        <v>100</v>
      </c>
      <c r="AH21" s="36">
        <f t="shared" si="4"/>
        <v>100</v>
      </c>
      <c r="AI21" s="36">
        <f t="shared" si="4"/>
        <v>100</v>
      </c>
      <c r="AJ21" s="36">
        <f t="shared" si="4"/>
        <v>100</v>
      </c>
      <c r="AK21" s="37" t="str">
        <f t="shared" si="1"/>
        <v>Assumption</v>
      </c>
      <c r="AM21" s="38" t="s">
        <v>290</v>
      </c>
      <c r="AP21" s="38">
        <v>97.36</v>
      </c>
      <c r="AQ21" s="38">
        <v>99.08</v>
      </c>
      <c r="AR21" s="38">
        <v>99.339999999999989</v>
      </c>
      <c r="AS21" s="38">
        <v>99.429999999999993</v>
      </c>
      <c r="AT21" s="38" t="s">
        <v>283</v>
      </c>
    </row>
    <row r="22" spans="1:46" x14ac:dyDescent="0.35">
      <c r="A22" s="29" t="s">
        <v>292</v>
      </c>
      <c r="B22" s="30" t="s">
        <v>308</v>
      </c>
      <c r="C22" s="31" t="s">
        <v>33</v>
      </c>
      <c r="D22" s="32" t="s">
        <v>33</v>
      </c>
      <c r="E22" s="21" t="s">
        <v>290</v>
      </c>
      <c r="F22" s="33" t="s">
        <v>290</v>
      </c>
      <c r="G22" s="33" t="s">
        <v>290</v>
      </c>
      <c r="H22" s="33" t="s">
        <v>290</v>
      </c>
      <c r="I22" s="33" t="s">
        <v>290</v>
      </c>
      <c r="J22" s="33" t="s">
        <v>290</v>
      </c>
      <c r="K22" s="33" t="s">
        <v>290</v>
      </c>
      <c r="L22" s="33" t="s">
        <v>290</v>
      </c>
      <c r="M22" s="23"/>
      <c r="N22" s="34" t="s">
        <v>290</v>
      </c>
      <c r="O22" s="34" t="s">
        <v>290</v>
      </c>
      <c r="P22" s="34" t="s">
        <v>290</v>
      </c>
      <c r="Q22" s="34" t="s">
        <v>290</v>
      </c>
      <c r="R22" s="34" t="s">
        <v>290</v>
      </c>
      <c r="S22" s="34" t="s">
        <v>290</v>
      </c>
      <c r="T22" s="34" t="s">
        <v>290</v>
      </c>
      <c r="U22" s="23"/>
      <c r="V22" s="35">
        <v>100</v>
      </c>
      <c r="W22" s="35">
        <v>100</v>
      </c>
      <c r="X22" s="35">
        <v>100</v>
      </c>
      <c r="Y22" s="35">
        <v>100</v>
      </c>
      <c r="Z22" s="35">
        <v>100</v>
      </c>
      <c r="AA22" s="35">
        <f t="shared" si="2"/>
        <v>100</v>
      </c>
      <c r="AB22" s="35">
        <f t="shared" si="3"/>
        <v>100</v>
      </c>
      <c r="AC22" s="23"/>
      <c r="AD22" s="36">
        <f t="shared" si="4"/>
        <v>100</v>
      </c>
      <c r="AE22" s="36">
        <f t="shared" si="4"/>
        <v>100</v>
      </c>
      <c r="AF22" s="36">
        <f t="shared" si="4"/>
        <v>100</v>
      </c>
      <c r="AG22" s="36">
        <f t="shared" si="4"/>
        <v>100</v>
      </c>
      <c r="AH22" s="36">
        <f t="shared" si="4"/>
        <v>100</v>
      </c>
      <c r="AI22" s="36">
        <f t="shared" si="4"/>
        <v>100</v>
      </c>
      <c r="AJ22" s="36">
        <f t="shared" si="4"/>
        <v>100</v>
      </c>
      <c r="AK22" s="37" t="str">
        <f t="shared" si="1"/>
        <v>Assumption</v>
      </c>
      <c r="AM22" s="38" t="s">
        <v>290</v>
      </c>
      <c r="AP22" s="38">
        <v>93.73</v>
      </c>
      <c r="AQ22" s="38">
        <v>97.399999999999991</v>
      </c>
      <c r="AR22" s="38">
        <v>97.75</v>
      </c>
      <c r="AS22" s="38">
        <v>97.7</v>
      </c>
      <c r="AT22" s="38" t="s">
        <v>283</v>
      </c>
    </row>
    <row r="23" spans="1:46" x14ac:dyDescent="0.35">
      <c r="A23" s="29" t="s">
        <v>292</v>
      </c>
      <c r="B23" s="30" t="s">
        <v>306</v>
      </c>
      <c r="C23" s="31" t="s">
        <v>34</v>
      </c>
      <c r="D23" s="32" t="s">
        <v>34</v>
      </c>
      <c r="E23" s="21" t="s">
        <v>290</v>
      </c>
      <c r="F23" s="33" t="s">
        <v>290</v>
      </c>
      <c r="G23" s="33" t="s">
        <v>290</v>
      </c>
      <c r="H23" s="33" t="s">
        <v>290</v>
      </c>
      <c r="I23" s="33" t="s">
        <v>290</v>
      </c>
      <c r="J23" s="33" t="s">
        <v>290</v>
      </c>
      <c r="K23" s="33" t="s">
        <v>290</v>
      </c>
      <c r="L23" s="33" t="s">
        <v>290</v>
      </c>
      <c r="M23" s="23"/>
      <c r="N23" s="34" t="s">
        <v>290</v>
      </c>
      <c r="O23" s="34" t="s">
        <v>290</v>
      </c>
      <c r="P23" s="34" t="s">
        <v>290</v>
      </c>
      <c r="Q23" s="34" t="s">
        <v>290</v>
      </c>
      <c r="R23" s="34" t="s">
        <v>290</v>
      </c>
      <c r="S23" s="34" t="s">
        <v>290</v>
      </c>
      <c r="T23" s="34" t="s">
        <v>290</v>
      </c>
      <c r="U23" s="23"/>
      <c r="V23" s="35">
        <v>100</v>
      </c>
      <c r="W23" s="35">
        <v>100</v>
      </c>
      <c r="X23" s="35">
        <v>100</v>
      </c>
      <c r="Y23" s="35">
        <v>100</v>
      </c>
      <c r="Z23" s="35">
        <v>100</v>
      </c>
      <c r="AA23" s="35">
        <f t="shared" si="2"/>
        <v>100</v>
      </c>
      <c r="AB23" s="35">
        <f t="shared" si="3"/>
        <v>100</v>
      </c>
      <c r="AC23" s="23"/>
      <c r="AD23" s="36">
        <f t="shared" si="4"/>
        <v>100</v>
      </c>
      <c r="AE23" s="36">
        <f t="shared" si="4"/>
        <v>100</v>
      </c>
      <c r="AF23" s="36">
        <f t="shared" si="4"/>
        <v>100</v>
      </c>
      <c r="AG23" s="36">
        <f t="shared" si="4"/>
        <v>100</v>
      </c>
      <c r="AH23" s="36">
        <f t="shared" si="4"/>
        <v>100</v>
      </c>
      <c r="AI23" s="36">
        <f t="shared" si="4"/>
        <v>100</v>
      </c>
      <c r="AJ23" s="36">
        <f t="shared" si="4"/>
        <v>100</v>
      </c>
      <c r="AK23" s="37" t="str">
        <f t="shared" si="1"/>
        <v>Assumption</v>
      </c>
      <c r="AM23" s="38" t="s">
        <v>290</v>
      </c>
      <c r="AP23" s="38">
        <v>100</v>
      </c>
      <c r="AQ23" s="38">
        <v>100</v>
      </c>
      <c r="AR23" s="38">
        <v>100</v>
      </c>
      <c r="AS23" s="38">
        <v>100</v>
      </c>
      <c r="AT23" s="38" t="s">
        <v>283</v>
      </c>
    </row>
    <row r="24" spans="1:46" x14ac:dyDescent="0.35">
      <c r="A24" s="29" t="s">
        <v>303</v>
      </c>
      <c r="B24" s="30" t="s">
        <v>316</v>
      </c>
      <c r="C24" s="31" t="s">
        <v>35</v>
      </c>
      <c r="D24" s="32" t="s">
        <v>35</v>
      </c>
      <c r="E24" s="21">
        <v>2006</v>
      </c>
      <c r="F24" s="33" t="s">
        <v>290</v>
      </c>
      <c r="G24" s="33" t="s">
        <v>290</v>
      </c>
      <c r="H24" s="33">
        <v>89.917224374779849</v>
      </c>
      <c r="I24" s="33" t="s">
        <v>290</v>
      </c>
      <c r="J24" s="33" t="s">
        <v>290</v>
      </c>
      <c r="K24" s="33" t="s">
        <v>290</v>
      </c>
      <c r="L24" s="33" t="s">
        <v>290</v>
      </c>
      <c r="M24" s="23"/>
      <c r="N24" s="34" t="s">
        <v>290</v>
      </c>
      <c r="O24" s="34" t="s">
        <v>290</v>
      </c>
      <c r="P24" s="34" t="s">
        <v>290</v>
      </c>
      <c r="Q24" s="34">
        <v>91.772056579589844</v>
      </c>
      <c r="R24" s="34">
        <v>92.214317321777344</v>
      </c>
      <c r="S24" s="34">
        <v>97.073822021484375</v>
      </c>
      <c r="T24" s="34">
        <v>88.420086573702406</v>
      </c>
      <c r="U24" s="23"/>
      <c r="V24" s="35" t="s">
        <v>290</v>
      </c>
      <c r="W24" s="35" t="s">
        <v>290</v>
      </c>
      <c r="X24" s="35" t="s">
        <v>290</v>
      </c>
      <c r="Y24" s="35" t="s">
        <v>290</v>
      </c>
      <c r="Z24" s="35" t="s">
        <v>290</v>
      </c>
      <c r="AA24" s="35" t="str">
        <f t="shared" si="2"/>
        <v/>
      </c>
      <c r="AB24" s="35" t="str">
        <f t="shared" si="3"/>
        <v/>
      </c>
      <c r="AC24" s="23"/>
      <c r="AD24" s="36" t="str">
        <f t="shared" si="4"/>
        <v/>
      </c>
      <c r="AE24" s="36" t="str">
        <f t="shared" si="4"/>
        <v/>
      </c>
      <c r="AF24" s="36">
        <f t="shared" si="4"/>
        <v>89.917224374779849</v>
      </c>
      <c r="AG24" s="36">
        <f t="shared" si="4"/>
        <v>91.772056579589844</v>
      </c>
      <c r="AH24" s="36">
        <f t="shared" si="4"/>
        <v>92.214317321777344</v>
      </c>
      <c r="AI24" s="36">
        <f t="shared" si="4"/>
        <v>97.073822021484375</v>
      </c>
      <c r="AJ24" s="36">
        <f t="shared" si="4"/>
        <v>88.420086573702406</v>
      </c>
      <c r="AK24" s="37" t="str">
        <f t="shared" si="1"/>
        <v>WB Estimate</v>
      </c>
      <c r="AM24" s="38" t="s">
        <v>290</v>
      </c>
      <c r="AP24" s="38">
        <v>78.239999999999995</v>
      </c>
      <c r="AQ24" s="38">
        <v>83.3</v>
      </c>
      <c r="AR24" s="38">
        <v>84.820000000000007</v>
      </c>
      <c r="AS24" s="38">
        <v>85.5</v>
      </c>
      <c r="AT24" s="38" t="s">
        <v>283</v>
      </c>
    </row>
    <row r="25" spans="1:46" x14ac:dyDescent="0.35">
      <c r="A25" s="29" t="s">
        <v>294</v>
      </c>
      <c r="B25" s="30" t="s">
        <v>315</v>
      </c>
      <c r="C25" s="31" t="s">
        <v>36</v>
      </c>
      <c r="D25" s="32" t="s">
        <v>36</v>
      </c>
      <c r="E25" s="21">
        <v>1996</v>
      </c>
      <c r="F25" s="33" t="s">
        <v>290</v>
      </c>
      <c r="G25" s="33" t="s">
        <v>290</v>
      </c>
      <c r="H25" s="33">
        <v>34.200000000000003</v>
      </c>
      <c r="I25" s="33">
        <v>34.1</v>
      </c>
      <c r="J25" s="33" t="s">
        <v>290</v>
      </c>
      <c r="K25" s="33" t="s">
        <v>290</v>
      </c>
      <c r="L25" s="33" t="s">
        <v>290</v>
      </c>
      <c r="M25" s="23"/>
      <c r="N25" s="34" t="s">
        <v>290</v>
      </c>
      <c r="O25" s="34">
        <v>20.667797088623047</v>
      </c>
      <c r="P25" s="34" t="s">
        <v>290</v>
      </c>
      <c r="Q25" s="34" t="s">
        <v>290</v>
      </c>
      <c r="R25" s="34">
        <v>41.402614593505859</v>
      </c>
      <c r="S25" s="34">
        <v>70.752349853515625</v>
      </c>
      <c r="T25" s="34">
        <v>17.969800207762891</v>
      </c>
      <c r="U25" s="23"/>
      <c r="V25" s="35" t="s">
        <v>290</v>
      </c>
      <c r="W25" s="35" t="s">
        <v>290</v>
      </c>
      <c r="X25" s="35" t="s">
        <v>290</v>
      </c>
      <c r="Y25" s="35" t="s">
        <v>290</v>
      </c>
      <c r="Z25" s="35" t="s">
        <v>290</v>
      </c>
      <c r="AA25" s="35" t="str">
        <f t="shared" si="2"/>
        <v/>
      </c>
      <c r="AB25" s="35" t="str">
        <f t="shared" si="3"/>
        <v/>
      </c>
      <c r="AC25" s="23"/>
      <c r="AD25" s="36" t="str">
        <f t="shared" si="4"/>
        <v/>
      </c>
      <c r="AE25" s="36">
        <f t="shared" si="4"/>
        <v>20.667797088623047</v>
      </c>
      <c r="AF25" s="36">
        <f t="shared" si="4"/>
        <v>34.200000000000003</v>
      </c>
      <c r="AG25" s="36">
        <f t="shared" si="4"/>
        <v>34.1</v>
      </c>
      <c r="AH25" s="36">
        <f t="shared" si="4"/>
        <v>41.402614593505859</v>
      </c>
      <c r="AI25" s="36">
        <f t="shared" si="4"/>
        <v>70.752349853515625</v>
      </c>
      <c r="AJ25" s="36">
        <f t="shared" si="4"/>
        <v>17.969800207762891</v>
      </c>
      <c r="AK25" s="37" t="str">
        <f t="shared" si="1"/>
        <v>WB Estimate</v>
      </c>
      <c r="AM25" s="38" t="s">
        <v>290</v>
      </c>
      <c r="AP25" s="38">
        <v>1.7700000000000049</v>
      </c>
      <c r="AQ25" s="38">
        <v>4.8000000000000043</v>
      </c>
      <c r="AR25" s="38">
        <v>5.8400000000000007</v>
      </c>
      <c r="AS25" s="38">
        <v>6.2799999999999967</v>
      </c>
      <c r="AT25" s="38" t="s">
        <v>283</v>
      </c>
    </row>
    <row r="26" spans="1:46" x14ac:dyDescent="0.35">
      <c r="A26" s="29" t="s">
        <v>313</v>
      </c>
      <c r="B26" s="30" t="s">
        <v>310</v>
      </c>
      <c r="C26" s="31" t="s">
        <v>37</v>
      </c>
      <c r="D26" s="32" t="s">
        <v>37</v>
      </c>
      <c r="E26" s="21" t="s">
        <v>290</v>
      </c>
      <c r="F26" s="33" t="s">
        <v>290</v>
      </c>
      <c r="G26" s="33" t="s">
        <v>290</v>
      </c>
      <c r="H26" s="33" t="s">
        <v>290</v>
      </c>
      <c r="I26" s="33" t="s">
        <v>290</v>
      </c>
      <c r="J26" s="33" t="s">
        <v>290</v>
      </c>
      <c r="K26" s="33" t="s">
        <v>290</v>
      </c>
      <c r="L26" s="33" t="s">
        <v>290</v>
      </c>
      <c r="M26" s="23"/>
      <c r="N26" s="34" t="s">
        <v>290</v>
      </c>
      <c r="O26" s="34" t="s">
        <v>290</v>
      </c>
      <c r="P26" s="34" t="s">
        <v>290</v>
      </c>
      <c r="Q26" s="34" t="s">
        <v>290</v>
      </c>
      <c r="R26" s="34" t="s">
        <v>290</v>
      </c>
      <c r="S26" s="34" t="s">
        <v>290</v>
      </c>
      <c r="T26" s="34" t="s">
        <v>290</v>
      </c>
      <c r="U26" s="23"/>
      <c r="V26" s="35">
        <v>100</v>
      </c>
      <c r="W26" s="35">
        <v>100</v>
      </c>
      <c r="X26" s="35">
        <v>100</v>
      </c>
      <c r="Y26" s="35">
        <v>100</v>
      </c>
      <c r="Z26" s="35">
        <v>100</v>
      </c>
      <c r="AA26" s="35">
        <f t="shared" si="2"/>
        <v>100</v>
      </c>
      <c r="AB26" s="35">
        <f t="shared" si="3"/>
        <v>100</v>
      </c>
      <c r="AC26" s="23"/>
      <c r="AD26" s="36">
        <f t="shared" si="4"/>
        <v>100</v>
      </c>
      <c r="AE26" s="36">
        <f t="shared" si="4"/>
        <v>100</v>
      </c>
      <c r="AF26" s="36">
        <f t="shared" si="4"/>
        <v>100</v>
      </c>
      <c r="AG26" s="36">
        <f t="shared" si="4"/>
        <v>100</v>
      </c>
      <c r="AH26" s="36">
        <f t="shared" si="4"/>
        <v>100</v>
      </c>
      <c r="AI26" s="36">
        <f t="shared" si="4"/>
        <v>100</v>
      </c>
      <c r="AJ26" s="36">
        <f t="shared" si="4"/>
        <v>100</v>
      </c>
      <c r="AK26" s="37" t="str">
        <f t="shared" si="1"/>
        <v>Assumption</v>
      </c>
      <c r="AM26" s="38" t="s">
        <v>290</v>
      </c>
      <c r="AP26" s="38"/>
      <c r="AQ26" s="38"/>
      <c r="AR26" s="38"/>
      <c r="AS26" s="38"/>
      <c r="AT26" s="38"/>
    </row>
    <row r="27" spans="1:46" x14ac:dyDescent="0.35">
      <c r="A27" s="29" t="s">
        <v>296</v>
      </c>
      <c r="B27" s="30" t="s">
        <v>297</v>
      </c>
      <c r="C27" s="31" t="s">
        <v>38</v>
      </c>
      <c r="D27" s="32" t="s">
        <v>38</v>
      </c>
      <c r="E27" s="21">
        <v>2003</v>
      </c>
      <c r="F27" s="33" t="s">
        <v>290</v>
      </c>
      <c r="G27" s="33" t="s">
        <v>290</v>
      </c>
      <c r="H27" s="33">
        <v>73.282910874897794</v>
      </c>
      <c r="I27" s="33" t="s">
        <v>290</v>
      </c>
      <c r="J27" s="33" t="s">
        <v>290</v>
      </c>
      <c r="K27" s="33" t="s">
        <v>290</v>
      </c>
      <c r="L27" s="33" t="s">
        <v>290</v>
      </c>
      <c r="M27" s="23"/>
      <c r="N27" s="34" t="s">
        <v>290</v>
      </c>
      <c r="O27" s="34" t="s">
        <v>290</v>
      </c>
      <c r="P27" s="34" t="s">
        <v>290</v>
      </c>
      <c r="Q27" s="34">
        <v>96.912643432617188</v>
      </c>
      <c r="R27" s="34">
        <v>100</v>
      </c>
      <c r="S27" s="34">
        <v>100</v>
      </c>
      <c r="T27" s="34">
        <v>100</v>
      </c>
      <c r="U27" s="23"/>
      <c r="V27" s="35" t="s">
        <v>290</v>
      </c>
      <c r="W27" s="35" t="s">
        <v>290</v>
      </c>
      <c r="X27" s="35" t="s">
        <v>290</v>
      </c>
      <c r="Y27" s="35" t="s">
        <v>290</v>
      </c>
      <c r="Z27" s="35" t="s">
        <v>290</v>
      </c>
      <c r="AA27" s="35" t="str">
        <f t="shared" si="2"/>
        <v/>
      </c>
      <c r="AB27" s="35" t="str">
        <f t="shared" si="3"/>
        <v/>
      </c>
      <c r="AC27" s="23"/>
      <c r="AD27" s="36" t="str">
        <f t="shared" si="4"/>
        <v/>
      </c>
      <c r="AE27" s="36" t="str">
        <f t="shared" si="4"/>
        <v/>
      </c>
      <c r="AF27" s="36">
        <f t="shared" si="4"/>
        <v>73.282910874897794</v>
      </c>
      <c r="AG27" s="36">
        <f t="shared" si="4"/>
        <v>96.912643432617188</v>
      </c>
      <c r="AH27" s="36">
        <f t="shared" si="4"/>
        <v>100</v>
      </c>
      <c r="AI27" s="36">
        <f t="shared" si="4"/>
        <v>100</v>
      </c>
      <c r="AJ27" s="36">
        <f t="shared" si="4"/>
        <v>100</v>
      </c>
      <c r="AK27" s="37" t="str">
        <f t="shared" si="1"/>
        <v>WB Estimate</v>
      </c>
      <c r="AM27" s="38" t="s">
        <v>290</v>
      </c>
      <c r="AP27" s="38">
        <v>32.74</v>
      </c>
      <c r="AQ27" s="38">
        <v>46.35</v>
      </c>
      <c r="AR27" s="38">
        <v>50.519999999999996</v>
      </c>
      <c r="AS27" s="38">
        <v>52.350000000000009</v>
      </c>
      <c r="AT27" s="38" t="s">
        <v>283</v>
      </c>
    </row>
    <row r="28" spans="1:46" x14ac:dyDescent="0.35">
      <c r="A28" s="29" t="s">
        <v>303</v>
      </c>
      <c r="B28" s="30" t="s">
        <v>302</v>
      </c>
      <c r="C28" s="31" t="s">
        <v>39</v>
      </c>
      <c r="D28" s="32" t="s">
        <v>40</v>
      </c>
      <c r="E28" s="21">
        <v>1994</v>
      </c>
      <c r="F28" s="33" t="s">
        <v>290</v>
      </c>
      <c r="G28" s="33">
        <v>69.963044999999994</v>
      </c>
      <c r="H28" s="33" t="s">
        <v>290</v>
      </c>
      <c r="I28" s="33">
        <v>90.038729000000004</v>
      </c>
      <c r="J28" s="33" t="s">
        <v>290</v>
      </c>
      <c r="K28" s="33" t="s">
        <v>290</v>
      </c>
      <c r="L28" s="33" t="s">
        <v>290</v>
      </c>
      <c r="M28" s="23"/>
      <c r="N28" s="34" t="s">
        <v>290</v>
      </c>
      <c r="O28" s="34" t="s">
        <v>290</v>
      </c>
      <c r="P28" s="34">
        <v>84.294815063476563</v>
      </c>
      <c r="Q28" s="34" t="s">
        <v>290</v>
      </c>
      <c r="R28" s="34">
        <v>93.039131164550781</v>
      </c>
      <c r="S28" s="34">
        <v>99.307418823242188</v>
      </c>
      <c r="T28" s="34">
        <v>79.145023819413964</v>
      </c>
      <c r="U28" s="23"/>
      <c r="V28" s="35" t="s">
        <v>290</v>
      </c>
      <c r="W28" s="35" t="s">
        <v>290</v>
      </c>
      <c r="X28" s="35" t="s">
        <v>290</v>
      </c>
      <c r="Y28" s="35" t="s">
        <v>290</v>
      </c>
      <c r="Z28" s="35" t="s">
        <v>290</v>
      </c>
      <c r="AA28" s="35" t="str">
        <f t="shared" si="2"/>
        <v/>
      </c>
      <c r="AB28" s="35" t="str">
        <f t="shared" si="3"/>
        <v/>
      </c>
      <c r="AC28" s="23"/>
      <c r="AD28" s="36" t="str">
        <f t="shared" si="4"/>
        <v/>
      </c>
      <c r="AE28" s="36">
        <f t="shared" si="4"/>
        <v>69.963044999999994</v>
      </c>
      <c r="AF28" s="36">
        <f t="shared" si="4"/>
        <v>84.294815063476563</v>
      </c>
      <c r="AG28" s="36">
        <f t="shared" si="4"/>
        <v>90.038729000000004</v>
      </c>
      <c r="AH28" s="36">
        <f t="shared" si="4"/>
        <v>93.039131164550781</v>
      </c>
      <c r="AI28" s="36">
        <f t="shared" si="4"/>
        <v>99.307418823242188</v>
      </c>
      <c r="AJ28" s="36">
        <f t="shared" si="4"/>
        <v>79.145023819413964</v>
      </c>
      <c r="AK28" s="37" t="str">
        <f t="shared" si="1"/>
        <v>WB Estimate</v>
      </c>
      <c r="AM28" s="38" t="s">
        <v>290</v>
      </c>
      <c r="AP28" s="38">
        <v>65.27000000000001</v>
      </c>
      <c r="AQ28" s="38">
        <v>76.64</v>
      </c>
      <c r="AR28" s="38">
        <v>80.289999999999992</v>
      </c>
      <c r="AS28" s="38">
        <v>63.949999999999996</v>
      </c>
      <c r="AT28" s="38" t="s">
        <v>283</v>
      </c>
    </row>
    <row r="29" spans="1:46" x14ac:dyDescent="0.35">
      <c r="A29" s="29" t="s">
        <v>292</v>
      </c>
      <c r="B29" s="30" t="s">
        <v>293</v>
      </c>
      <c r="C29" s="31" t="s">
        <v>41</v>
      </c>
      <c r="D29" s="32" t="s">
        <v>41</v>
      </c>
      <c r="E29" s="21">
        <v>2001</v>
      </c>
      <c r="F29" s="33" t="s">
        <v>290</v>
      </c>
      <c r="G29" s="33" t="s">
        <v>290</v>
      </c>
      <c r="H29" s="33" t="s">
        <v>290</v>
      </c>
      <c r="I29" s="33" t="s">
        <v>290</v>
      </c>
      <c r="J29" s="33" t="s">
        <v>290</v>
      </c>
      <c r="K29" s="33" t="s">
        <v>290</v>
      </c>
      <c r="L29" s="33" t="s">
        <v>290</v>
      </c>
      <c r="M29" s="23"/>
      <c r="N29" s="34" t="s">
        <v>290</v>
      </c>
      <c r="O29" s="34" t="s">
        <v>290</v>
      </c>
      <c r="P29" s="34">
        <v>99.855758666992188</v>
      </c>
      <c r="Q29" s="34">
        <v>100</v>
      </c>
      <c r="R29" s="34">
        <v>100</v>
      </c>
      <c r="S29" s="34">
        <v>100</v>
      </c>
      <c r="T29" s="34">
        <v>100</v>
      </c>
      <c r="U29" s="23"/>
      <c r="V29" s="35" t="s">
        <v>290</v>
      </c>
      <c r="W29" s="35" t="s">
        <v>290</v>
      </c>
      <c r="X29" s="35">
        <v>100</v>
      </c>
      <c r="Y29" s="35">
        <v>100</v>
      </c>
      <c r="Z29" s="35">
        <v>100</v>
      </c>
      <c r="AA29" s="35">
        <f t="shared" si="2"/>
        <v>100</v>
      </c>
      <c r="AB29" s="35">
        <f t="shared" si="3"/>
        <v>100</v>
      </c>
      <c r="AC29" s="23"/>
      <c r="AD29" s="36" t="str">
        <f t="shared" si="4"/>
        <v/>
      </c>
      <c r="AE29" s="36" t="str">
        <f t="shared" si="4"/>
        <v/>
      </c>
      <c r="AF29" s="36">
        <f t="shared" si="4"/>
        <v>99.855758666992188</v>
      </c>
      <c r="AG29" s="36">
        <f t="shared" si="4"/>
        <v>100</v>
      </c>
      <c r="AH29" s="36">
        <f t="shared" si="4"/>
        <v>100</v>
      </c>
      <c r="AI29" s="36">
        <f t="shared" si="4"/>
        <v>100</v>
      </c>
      <c r="AJ29" s="36">
        <f t="shared" si="4"/>
        <v>100</v>
      </c>
      <c r="AK29" s="37" t="str">
        <f t="shared" si="1"/>
        <v>WB Estimate</v>
      </c>
      <c r="AM29" s="38" t="s">
        <v>290</v>
      </c>
      <c r="AP29" s="38">
        <v>37.960000000000008</v>
      </c>
      <c r="AQ29" s="38">
        <v>54.230000000000004</v>
      </c>
      <c r="AR29" s="38">
        <v>60.610000000000007</v>
      </c>
      <c r="AS29" s="38">
        <v>63.579999999999991</v>
      </c>
      <c r="AT29" s="38" t="s">
        <v>283</v>
      </c>
    </row>
    <row r="30" spans="1:46" x14ac:dyDescent="0.35">
      <c r="A30" s="29" t="s">
        <v>294</v>
      </c>
      <c r="B30" s="30" t="s">
        <v>319</v>
      </c>
      <c r="C30" s="39" t="s">
        <v>42</v>
      </c>
      <c r="D30" s="32" t="s">
        <v>42</v>
      </c>
      <c r="E30" s="21">
        <v>1991</v>
      </c>
      <c r="F30" s="33" t="s">
        <v>290</v>
      </c>
      <c r="G30" s="33" t="s">
        <v>290</v>
      </c>
      <c r="H30" s="33" t="s">
        <v>290</v>
      </c>
      <c r="I30" s="33" t="s">
        <v>290</v>
      </c>
      <c r="J30" s="33" t="s">
        <v>290</v>
      </c>
      <c r="K30" s="33" t="s">
        <v>290</v>
      </c>
      <c r="L30" s="33" t="s">
        <v>290</v>
      </c>
      <c r="M30" s="23"/>
      <c r="N30" s="34" t="s">
        <v>290</v>
      </c>
      <c r="O30" s="34">
        <v>27.305473327636719</v>
      </c>
      <c r="P30" s="34">
        <v>47.793113708496094</v>
      </c>
      <c r="Q30" s="34">
        <v>56.369609832763672</v>
      </c>
      <c r="R30" s="34">
        <v>60.688396453857422</v>
      </c>
      <c r="S30" s="34">
        <v>77.684898376464844</v>
      </c>
      <c r="T30" s="34">
        <v>37.494543443778909</v>
      </c>
      <c r="U30" s="23"/>
      <c r="V30" s="35" t="s">
        <v>290</v>
      </c>
      <c r="W30" s="35" t="s">
        <v>290</v>
      </c>
      <c r="X30" s="35" t="s">
        <v>290</v>
      </c>
      <c r="Y30" s="35" t="s">
        <v>290</v>
      </c>
      <c r="Z30" s="35" t="s">
        <v>290</v>
      </c>
      <c r="AA30" s="35" t="str">
        <f t="shared" si="2"/>
        <v/>
      </c>
      <c r="AB30" s="35" t="str">
        <f t="shared" si="3"/>
        <v/>
      </c>
      <c r="AC30" s="23"/>
      <c r="AD30" s="36" t="str">
        <f t="shared" si="4"/>
        <v/>
      </c>
      <c r="AE30" s="36">
        <f t="shared" si="4"/>
        <v>27.305473327636719</v>
      </c>
      <c r="AF30" s="36">
        <f t="shared" si="4"/>
        <v>47.793113708496094</v>
      </c>
      <c r="AG30" s="36">
        <f t="shared" si="4"/>
        <v>56.369609832763672</v>
      </c>
      <c r="AH30" s="36">
        <f t="shared" si="4"/>
        <v>60.688396453857422</v>
      </c>
      <c r="AI30" s="36">
        <f t="shared" si="4"/>
        <v>77.684898376464844</v>
      </c>
      <c r="AJ30" s="36">
        <f t="shared" si="4"/>
        <v>37.494543443778909</v>
      </c>
      <c r="AK30" s="37" t="str">
        <f t="shared" si="1"/>
        <v>WB Estimate</v>
      </c>
      <c r="AM30" s="38" t="s">
        <v>290</v>
      </c>
      <c r="AP30" s="38">
        <v>45.04</v>
      </c>
      <c r="AQ30" s="38">
        <v>57.89</v>
      </c>
      <c r="AR30" s="38">
        <v>62.16</v>
      </c>
      <c r="AS30" s="38">
        <v>64.12</v>
      </c>
      <c r="AT30" s="38" t="s">
        <v>283</v>
      </c>
    </row>
    <row r="31" spans="1:46" x14ac:dyDescent="0.35">
      <c r="A31" s="29" t="s">
        <v>303</v>
      </c>
      <c r="B31" s="30" t="s">
        <v>302</v>
      </c>
      <c r="C31" s="31" t="s">
        <v>43</v>
      </c>
      <c r="D31" s="32" t="s">
        <v>43</v>
      </c>
      <c r="E31" s="21">
        <v>1990</v>
      </c>
      <c r="F31" s="33">
        <v>87.475116</v>
      </c>
      <c r="G31" s="33" t="s">
        <v>290</v>
      </c>
      <c r="H31" s="33" t="s">
        <v>290</v>
      </c>
      <c r="I31" s="33">
        <v>99.650246999999993</v>
      </c>
      <c r="J31" s="33" t="s">
        <v>290</v>
      </c>
      <c r="K31" s="33" t="s">
        <v>290</v>
      </c>
      <c r="L31" s="33" t="s">
        <v>290</v>
      </c>
      <c r="M31" s="23"/>
      <c r="N31" s="34" t="s">
        <v>290</v>
      </c>
      <c r="O31" s="34">
        <v>94.466567993164063</v>
      </c>
      <c r="P31" s="34">
        <v>98.883056640625</v>
      </c>
      <c r="Q31" s="34" t="s">
        <v>290</v>
      </c>
      <c r="R31" s="34">
        <v>100</v>
      </c>
      <c r="S31" s="34">
        <v>100</v>
      </c>
      <c r="T31" s="34">
        <v>100</v>
      </c>
      <c r="U31" s="23"/>
      <c r="V31" s="35" t="s">
        <v>290</v>
      </c>
      <c r="W31" s="35" t="s">
        <v>290</v>
      </c>
      <c r="X31" s="35" t="s">
        <v>290</v>
      </c>
      <c r="Y31" s="35" t="s">
        <v>290</v>
      </c>
      <c r="Z31" s="35" t="s">
        <v>290</v>
      </c>
      <c r="AA31" s="35" t="str">
        <f t="shared" si="2"/>
        <v/>
      </c>
      <c r="AB31" s="35" t="str">
        <f t="shared" si="3"/>
        <v/>
      </c>
      <c r="AC31" s="23"/>
      <c r="AD31" s="36">
        <f t="shared" si="4"/>
        <v>87.475116</v>
      </c>
      <c r="AE31" s="36">
        <f t="shared" si="4"/>
        <v>94.466567993164063</v>
      </c>
      <c r="AF31" s="36">
        <f t="shared" si="4"/>
        <v>98.883056640625</v>
      </c>
      <c r="AG31" s="36">
        <f t="shared" si="4"/>
        <v>99.650246999999993</v>
      </c>
      <c r="AH31" s="36">
        <f t="shared" si="4"/>
        <v>100</v>
      </c>
      <c r="AI31" s="36">
        <f t="shared" si="4"/>
        <v>100</v>
      </c>
      <c r="AJ31" s="36">
        <f t="shared" si="4"/>
        <v>100</v>
      </c>
      <c r="AK31" s="37" t="str">
        <f t="shared" si="1"/>
        <v>WB Estimate</v>
      </c>
      <c r="AM31" s="38" t="s">
        <v>290</v>
      </c>
      <c r="AP31" s="38">
        <v>87.160000000000011</v>
      </c>
      <c r="AQ31" s="38">
        <v>93.7</v>
      </c>
      <c r="AR31" s="38">
        <v>94.98</v>
      </c>
      <c r="AS31" s="38">
        <v>95.38</v>
      </c>
      <c r="AT31" s="38" t="s">
        <v>283</v>
      </c>
    </row>
    <row r="32" spans="1:46" x14ac:dyDescent="0.35">
      <c r="A32" s="29" t="s">
        <v>303</v>
      </c>
      <c r="B32" s="30" t="s">
        <v>304</v>
      </c>
      <c r="C32" s="31" t="s">
        <v>44</v>
      </c>
      <c r="D32" s="40" t="s">
        <v>44</v>
      </c>
      <c r="E32" s="21" t="s">
        <v>290</v>
      </c>
      <c r="F32" s="33" t="s">
        <v>290</v>
      </c>
      <c r="G32" s="33" t="s">
        <v>290</v>
      </c>
      <c r="H32" s="33" t="s">
        <v>290</v>
      </c>
      <c r="I32" s="33" t="s">
        <v>290</v>
      </c>
      <c r="J32" s="33" t="s">
        <v>290</v>
      </c>
      <c r="K32" s="33" t="s">
        <v>290</v>
      </c>
      <c r="L32" s="33" t="s">
        <v>290</v>
      </c>
      <c r="M32" s="23"/>
      <c r="N32" s="34" t="s">
        <v>290</v>
      </c>
      <c r="O32" s="34" t="s">
        <v>290</v>
      </c>
      <c r="P32" s="34" t="s">
        <v>290</v>
      </c>
      <c r="Q32" s="34" t="s">
        <v>290</v>
      </c>
      <c r="R32" s="34" t="s">
        <v>290</v>
      </c>
      <c r="S32" s="34" t="s">
        <v>290</v>
      </c>
      <c r="T32" s="34" t="s">
        <v>290</v>
      </c>
      <c r="U32" s="23"/>
      <c r="V32" s="35" t="s">
        <v>290</v>
      </c>
      <c r="W32" s="35" t="s">
        <v>290</v>
      </c>
      <c r="X32" s="35" t="s">
        <v>290</v>
      </c>
      <c r="Y32" s="35" t="s">
        <v>290</v>
      </c>
      <c r="Z32" s="35" t="s">
        <v>290</v>
      </c>
      <c r="AA32" s="35" t="str">
        <f t="shared" si="2"/>
        <v/>
      </c>
      <c r="AB32" s="35" t="str">
        <f t="shared" si="3"/>
        <v/>
      </c>
      <c r="AC32" s="23"/>
      <c r="AD32" s="36" t="str">
        <f t="shared" si="4"/>
        <v/>
      </c>
      <c r="AE32" s="36" t="str">
        <f t="shared" si="4"/>
        <v/>
      </c>
      <c r="AF32" s="36" t="str">
        <f t="shared" si="4"/>
        <v/>
      </c>
      <c r="AG32" s="36" t="str">
        <f t="shared" si="4"/>
        <v/>
      </c>
      <c r="AH32" s="36" t="str">
        <f t="shared" si="4"/>
        <v/>
      </c>
      <c r="AI32" s="36" t="str">
        <f t="shared" si="4"/>
        <v/>
      </c>
      <c r="AJ32" s="36" t="str">
        <f t="shared" si="4"/>
        <v/>
      </c>
      <c r="AK32" s="37" t="str">
        <f t="shared" si="1"/>
        <v>n/a</v>
      </c>
      <c r="AM32" s="38" t="s">
        <v>290</v>
      </c>
      <c r="AP32" s="38"/>
      <c r="AQ32" s="38"/>
      <c r="AR32" s="38"/>
      <c r="AS32" s="38"/>
      <c r="AT32" s="38"/>
    </row>
    <row r="33" spans="1:46" x14ac:dyDescent="0.35">
      <c r="A33" s="29" t="s">
        <v>300</v>
      </c>
      <c r="B33" s="30" t="s">
        <v>314</v>
      </c>
      <c r="C33" s="31" t="s">
        <v>45</v>
      </c>
      <c r="D33" s="32" t="s">
        <v>45</v>
      </c>
      <c r="E33" s="21" t="s">
        <v>290</v>
      </c>
      <c r="F33" s="33" t="s">
        <v>290</v>
      </c>
      <c r="G33" s="33" t="s">
        <v>290</v>
      </c>
      <c r="H33" s="33" t="s">
        <v>290</v>
      </c>
      <c r="I33" s="33" t="s">
        <v>290</v>
      </c>
      <c r="J33" s="33" t="s">
        <v>290</v>
      </c>
      <c r="K33" s="33" t="s">
        <v>290</v>
      </c>
      <c r="L33" s="33" t="s">
        <v>290</v>
      </c>
      <c r="M33" s="23"/>
      <c r="N33" s="34" t="s">
        <v>290</v>
      </c>
      <c r="O33" s="34" t="s">
        <v>290</v>
      </c>
      <c r="P33" s="34" t="s">
        <v>290</v>
      </c>
      <c r="Q33" s="34" t="s">
        <v>290</v>
      </c>
      <c r="R33" s="34" t="s">
        <v>290</v>
      </c>
      <c r="S33" s="34" t="s">
        <v>290</v>
      </c>
      <c r="T33" s="34" t="s">
        <v>290</v>
      </c>
      <c r="U33" s="23"/>
      <c r="V33" s="35">
        <v>100</v>
      </c>
      <c r="W33" s="35">
        <v>100</v>
      </c>
      <c r="X33" s="35">
        <v>100</v>
      </c>
      <c r="Y33" s="35">
        <v>100</v>
      </c>
      <c r="Z33" s="35">
        <v>100</v>
      </c>
      <c r="AA33" s="35">
        <f t="shared" si="2"/>
        <v>100</v>
      </c>
      <c r="AB33" s="35">
        <f t="shared" si="3"/>
        <v>100</v>
      </c>
      <c r="AC33" s="23"/>
      <c r="AD33" s="36">
        <f t="shared" si="4"/>
        <v>100</v>
      </c>
      <c r="AE33" s="36">
        <f t="shared" si="4"/>
        <v>100</v>
      </c>
      <c r="AF33" s="36">
        <f t="shared" si="4"/>
        <v>100</v>
      </c>
      <c r="AG33" s="36">
        <f t="shared" si="4"/>
        <v>100</v>
      </c>
      <c r="AH33" s="36">
        <f t="shared" si="4"/>
        <v>100</v>
      </c>
      <c r="AI33" s="36">
        <f t="shared" si="4"/>
        <v>100</v>
      </c>
      <c r="AJ33" s="36">
        <f t="shared" si="4"/>
        <v>100</v>
      </c>
      <c r="AK33" s="37" t="str">
        <f t="shared" si="1"/>
        <v>Assumption</v>
      </c>
      <c r="AM33" s="38" t="s">
        <v>290</v>
      </c>
      <c r="AP33" s="38">
        <v>100</v>
      </c>
      <c r="AQ33" s="38">
        <v>100</v>
      </c>
      <c r="AR33" s="38">
        <v>100</v>
      </c>
      <c r="AS33" s="38">
        <v>100</v>
      </c>
      <c r="AT33" s="38" t="s">
        <v>283</v>
      </c>
    </row>
    <row r="34" spans="1:46" x14ac:dyDescent="0.35">
      <c r="A34" s="29" t="s">
        <v>292</v>
      </c>
      <c r="B34" s="30" t="s">
        <v>308</v>
      </c>
      <c r="C34" s="31" t="s">
        <v>46</v>
      </c>
      <c r="D34" s="32" t="s">
        <v>46</v>
      </c>
      <c r="E34" s="21" t="s">
        <v>290</v>
      </c>
      <c r="F34" s="33" t="s">
        <v>290</v>
      </c>
      <c r="G34" s="33" t="s">
        <v>290</v>
      </c>
      <c r="H34" s="33" t="s">
        <v>290</v>
      </c>
      <c r="I34" s="33" t="s">
        <v>290</v>
      </c>
      <c r="J34" s="33" t="s">
        <v>290</v>
      </c>
      <c r="K34" s="33" t="s">
        <v>290</v>
      </c>
      <c r="L34" s="33" t="s">
        <v>290</v>
      </c>
      <c r="M34" s="23"/>
      <c r="N34" s="34" t="s">
        <v>290</v>
      </c>
      <c r="O34" s="34" t="s">
        <v>290</v>
      </c>
      <c r="P34" s="34" t="s">
        <v>290</v>
      </c>
      <c r="Q34" s="34" t="s">
        <v>290</v>
      </c>
      <c r="R34" s="34" t="s">
        <v>290</v>
      </c>
      <c r="S34" s="34" t="s">
        <v>290</v>
      </c>
      <c r="T34" s="34" t="s">
        <v>290</v>
      </c>
      <c r="U34" s="23"/>
      <c r="V34" s="35">
        <v>100</v>
      </c>
      <c r="W34" s="35">
        <v>100</v>
      </c>
      <c r="X34" s="35">
        <v>100</v>
      </c>
      <c r="Y34" s="35">
        <v>100</v>
      </c>
      <c r="Z34" s="35">
        <v>100</v>
      </c>
      <c r="AA34" s="35">
        <f t="shared" si="2"/>
        <v>100</v>
      </c>
      <c r="AB34" s="35">
        <f t="shared" si="3"/>
        <v>100</v>
      </c>
      <c r="AC34" s="23"/>
      <c r="AD34" s="36">
        <f t="shared" si="4"/>
        <v>100</v>
      </c>
      <c r="AE34" s="36">
        <f t="shared" si="4"/>
        <v>100</v>
      </c>
      <c r="AF34" s="36">
        <f t="shared" si="4"/>
        <v>100</v>
      </c>
      <c r="AG34" s="36">
        <f t="shared" si="4"/>
        <v>100</v>
      </c>
      <c r="AH34" s="36">
        <f t="shared" si="4"/>
        <v>100</v>
      </c>
      <c r="AI34" s="36">
        <f t="shared" si="4"/>
        <v>100</v>
      </c>
      <c r="AJ34" s="36">
        <f t="shared" si="4"/>
        <v>100</v>
      </c>
      <c r="AK34" s="37" t="str">
        <f t="shared" si="1"/>
        <v>Assumption</v>
      </c>
      <c r="AM34" s="38" t="s">
        <v>290</v>
      </c>
      <c r="AP34" s="38">
        <v>65.010000000000005</v>
      </c>
      <c r="AQ34" s="38">
        <v>86.13</v>
      </c>
      <c r="AR34" s="38">
        <v>88.86</v>
      </c>
      <c r="AS34" s="38">
        <v>89.77</v>
      </c>
      <c r="AT34" s="38" t="s">
        <v>283</v>
      </c>
    </row>
    <row r="35" spans="1:46" x14ac:dyDescent="0.35">
      <c r="A35" s="29" t="s">
        <v>294</v>
      </c>
      <c r="B35" s="30" t="s">
        <v>315</v>
      </c>
      <c r="C35" s="31" t="s">
        <v>47</v>
      </c>
      <c r="D35" s="32" t="s">
        <v>47</v>
      </c>
      <c r="E35" s="21">
        <v>1993</v>
      </c>
      <c r="F35" s="33" t="s">
        <v>290</v>
      </c>
      <c r="G35" s="33" t="s">
        <v>290</v>
      </c>
      <c r="H35" s="33">
        <v>13.1</v>
      </c>
      <c r="I35" s="33">
        <v>19.2</v>
      </c>
      <c r="J35" s="33" t="s">
        <v>290</v>
      </c>
      <c r="K35" s="33" t="s">
        <v>290</v>
      </c>
      <c r="L35" s="33" t="s">
        <v>290</v>
      </c>
      <c r="M35" s="23"/>
      <c r="N35" s="34" t="s">
        <v>290</v>
      </c>
      <c r="O35" s="34">
        <v>9.222010612487793</v>
      </c>
      <c r="P35" s="34" t="s">
        <v>290</v>
      </c>
      <c r="Q35" s="34" t="s">
        <v>290</v>
      </c>
      <c r="R35" s="34">
        <v>19.164712905883789</v>
      </c>
      <c r="S35" s="34">
        <v>60.721294403076172</v>
      </c>
      <c r="T35" s="34">
        <v>0.76547096307505591</v>
      </c>
      <c r="U35" s="23"/>
      <c r="V35" s="35" t="s">
        <v>290</v>
      </c>
      <c r="W35" s="35" t="s">
        <v>290</v>
      </c>
      <c r="X35" s="35" t="s">
        <v>290</v>
      </c>
      <c r="Y35" s="35" t="s">
        <v>290</v>
      </c>
      <c r="Z35" s="35" t="s">
        <v>290</v>
      </c>
      <c r="AA35" s="35" t="str">
        <f t="shared" si="2"/>
        <v/>
      </c>
      <c r="AB35" s="35" t="str">
        <f t="shared" si="3"/>
        <v/>
      </c>
      <c r="AC35" s="23"/>
      <c r="AD35" s="36" t="str">
        <f t="shared" si="4"/>
        <v/>
      </c>
      <c r="AE35" s="36">
        <f t="shared" si="4"/>
        <v>9.222010612487793</v>
      </c>
      <c r="AF35" s="36">
        <f t="shared" si="4"/>
        <v>13.1</v>
      </c>
      <c r="AG35" s="36">
        <f t="shared" si="4"/>
        <v>19.2</v>
      </c>
      <c r="AH35" s="36">
        <f t="shared" si="4"/>
        <v>19.164712905883789</v>
      </c>
      <c r="AI35" s="36">
        <f t="shared" si="4"/>
        <v>60.721294403076172</v>
      </c>
      <c r="AJ35" s="36">
        <f t="shared" si="4"/>
        <v>0.76547096307505591</v>
      </c>
      <c r="AK35" s="37" t="str">
        <f t="shared" si="1"/>
        <v>WB Estimate</v>
      </c>
      <c r="AM35" s="38" t="s">
        <v>290</v>
      </c>
      <c r="AP35" s="38">
        <v>2.9299999999999993</v>
      </c>
      <c r="AQ35" s="38">
        <v>6.1100000000000048</v>
      </c>
      <c r="AR35" s="38">
        <v>8.0200000000000049</v>
      </c>
      <c r="AS35" s="38">
        <v>9.1600000000000019</v>
      </c>
      <c r="AT35" s="38" t="s">
        <v>283</v>
      </c>
    </row>
    <row r="36" spans="1:46" x14ac:dyDescent="0.35">
      <c r="A36" s="29" t="s">
        <v>294</v>
      </c>
      <c r="B36" s="30" t="s">
        <v>307</v>
      </c>
      <c r="C36" s="31" t="s">
        <v>48</v>
      </c>
      <c r="D36" s="32" t="s">
        <v>48</v>
      </c>
      <c r="E36" s="21">
        <v>1998</v>
      </c>
      <c r="F36" s="33" t="s">
        <v>290</v>
      </c>
      <c r="G36" s="33" t="s">
        <v>290</v>
      </c>
      <c r="H36" s="33">
        <v>5.3</v>
      </c>
      <c r="I36" s="33">
        <v>7</v>
      </c>
      <c r="J36" s="33" t="s">
        <v>290</v>
      </c>
      <c r="K36" s="33" t="s">
        <v>290</v>
      </c>
      <c r="L36" s="33" t="s">
        <v>290</v>
      </c>
      <c r="M36" s="23"/>
      <c r="N36" s="34" t="s">
        <v>290</v>
      </c>
      <c r="O36" s="34">
        <v>3.3776555061340332</v>
      </c>
      <c r="P36" s="34" t="s">
        <v>290</v>
      </c>
      <c r="Q36" s="34" t="s">
        <v>290</v>
      </c>
      <c r="R36" s="34">
        <v>7.5884771347045898</v>
      </c>
      <c r="S36" s="34">
        <v>49.683952331542969</v>
      </c>
      <c r="T36" s="34">
        <v>1.6522355197668499</v>
      </c>
      <c r="U36" s="23"/>
      <c r="V36" s="35" t="s">
        <v>290</v>
      </c>
      <c r="W36" s="35" t="s">
        <v>290</v>
      </c>
      <c r="X36" s="35" t="s">
        <v>290</v>
      </c>
      <c r="Y36" s="35" t="s">
        <v>290</v>
      </c>
      <c r="Z36" s="35" t="s">
        <v>290</v>
      </c>
      <c r="AA36" s="35" t="str">
        <f t="shared" si="2"/>
        <v/>
      </c>
      <c r="AB36" s="35" t="str">
        <f t="shared" si="3"/>
        <v/>
      </c>
      <c r="AC36" s="23"/>
      <c r="AD36" s="36" t="str">
        <f t="shared" si="4"/>
        <v/>
      </c>
      <c r="AE36" s="36">
        <f t="shared" si="4"/>
        <v>3.3776555061340332</v>
      </c>
      <c r="AF36" s="36">
        <f t="shared" si="4"/>
        <v>5.3</v>
      </c>
      <c r="AG36" s="36">
        <f t="shared" si="4"/>
        <v>7</v>
      </c>
      <c r="AH36" s="36">
        <f t="shared" si="4"/>
        <v>7.5884771347045898</v>
      </c>
      <c r="AI36" s="36">
        <f t="shared" si="4"/>
        <v>49.683952331542969</v>
      </c>
      <c r="AJ36" s="36">
        <f t="shared" si="4"/>
        <v>1.6522355197668499</v>
      </c>
      <c r="AK36" s="37" t="str">
        <f t="shared" si="1"/>
        <v>WB Estimate</v>
      </c>
      <c r="AM36" s="38" t="s">
        <v>290</v>
      </c>
      <c r="AP36" s="38">
        <v>0.63999999999999613</v>
      </c>
      <c r="AQ36" s="38">
        <v>0.74999999999999512</v>
      </c>
      <c r="AR36" s="38">
        <v>0.81999999999999851</v>
      </c>
      <c r="AS36" s="38">
        <v>0.8600000000000052</v>
      </c>
      <c r="AT36" s="38" t="s">
        <v>283</v>
      </c>
    </row>
    <row r="37" spans="1:46" x14ac:dyDescent="0.35">
      <c r="A37" s="29" t="s">
        <v>300</v>
      </c>
      <c r="B37" s="30" t="s">
        <v>314</v>
      </c>
      <c r="C37" s="31" t="s">
        <v>49</v>
      </c>
      <c r="D37" s="32" t="s">
        <v>49</v>
      </c>
      <c r="E37" s="21">
        <v>1998</v>
      </c>
      <c r="F37" s="33" t="s">
        <v>290</v>
      </c>
      <c r="G37" s="33">
        <v>16.600000000000001</v>
      </c>
      <c r="H37" s="33">
        <v>31.1</v>
      </c>
      <c r="I37" s="33">
        <v>56.1</v>
      </c>
      <c r="J37" s="33" t="s">
        <v>290</v>
      </c>
      <c r="K37" s="33" t="s">
        <v>290</v>
      </c>
      <c r="L37" s="33" t="s">
        <v>290</v>
      </c>
      <c r="M37" s="23"/>
      <c r="N37" s="34" t="s">
        <v>290</v>
      </c>
      <c r="O37" s="34" t="s">
        <v>290</v>
      </c>
      <c r="P37" s="34" t="s">
        <v>290</v>
      </c>
      <c r="Q37" s="34" t="s">
        <v>290</v>
      </c>
      <c r="R37" s="34">
        <v>49.770656585693359</v>
      </c>
      <c r="S37" s="34">
        <v>100</v>
      </c>
      <c r="T37" s="34">
        <v>36.462789430095683</v>
      </c>
      <c r="U37" s="23"/>
      <c r="V37" s="35" t="s">
        <v>290</v>
      </c>
      <c r="W37" s="35" t="s">
        <v>290</v>
      </c>
      <c r="X37" s="35" t="s">
        <v>290</v>
      </c>
      <c r="Y37" s="35" t="s">
        <v>290</v>
      </c>
      <c r="Z37" s="35" t="s">
        <v>290</v>
      </c>
      <c r="AA37" s="35" t="str">
        <f t="shared" si="2"/>
        <v/>
      </c>
      <c r="AB37" s="35" t="str">
        <f t="shared" si="3"/>
        <v/>
      </c>
      <c r="AC37" s="23"/>
      <c r="AD37" s="36" t="str">
        <f t="shared" si="4"/>
        <v/>
      </c>
      <c r="AE37" s="36">
        <f t="shared" si="4"/>
        <v>16.600000000000001</v>
      </c>
      <c r="AF37" s="36">
        <f t="shared" si="4"/>
        <v>31.1</v>
      </c>
      <c r="AG37" s="36">
        <f t="shared" si="4"/>
        <v>56.1</v>
      </c>
      <c r="AH37" s="36">
        <f t="shared" si="4"/>
        <v>49.770656585693359</v>
      </c>
      <c r="AI37" s="36">
        <f t="shared" si="4"/>
        <v>100</v>
      </c>
      <c r="AJ37" s="36">
        <f t="shared" si="4"/>
        <v>36.462789430095683</v>
      </c>
      <c r="AK37" s="37" t="str">
        <f t="shared" si="1"/>
        <v>WB Estimate</v>
      </c>
      <c r="AM37" s="38" t="s">
        <v>290</v>
      </c>
      <c r="AP37" s="38">
        <v>4.5599999999999969</v>
      </c>
      <c r="AQ37" s="38">
        <v>11.019999999999996</v>
      </c>
      <c r="AR37" s="38">
        <v>15.180000000000005</v>
      </c>
      <c r="AS37" s="38">
        <v>17.700000000000003</v>
      </c>
      <c r="AT37" s="38" t="s">
        <v>283</v>
      </c>
    </row>
    <row r="38" spans="1:46" x14ac:dyDescent="0.35">
      <c r="A38" s="29" t="s">
        <v>294</v>
      </c>
      <c r="B38" s="30" t="s">
        <v>295</v>
      </c>
      <c r="C38" s="31" t="s">
        <v>50</v>
      </c>
      <c r="D38" s="32" t="s">
        <v>50</v>
      </c>
      <c r="E38" s="21">
        <v>1991</v>
      </c>
      <c r="F38" s="33" t="s">
        <v>290</v>
      </c>
      <c r="G38" s="33">
        <v>41</v>
      </c>
      <c r="H38" s="33" t="s">
        <v>290</v>
      </c>
      <c r="I38" s="33">
        <v>56.8</v>
      </c>
      <c r="J38" s="33" t="s">
        <v>290</v>
      </c>
      <c r="K38" s="33" t="s">
        <v>290</v>
      </c>
      <c r="L38" s="33" t="s">
        <v>290</v>
      </c>
      <c r="M38" s="23"/>
      <c r="N38" s="34" t="s">
        <v>290</v>
      </c>
      <c r="O38" s="34" t="s">
        <v>290</v>
      </c>
      <c r="P38" s="34">
        <v>52.879360198974609</v>
      </c>
      <c r="Q38" s="34" t="s">
        <v>290</v>
      </c>
      <c r="R38" s="34">
        <v>60.07476806640625</v>
      </c>
      <c r="S38" s="34">
        <v>91.903419494628906</v>
      </c>
      <c r="T38" s="34">
        <v>21.270397270947825</v>
      </c>
      <c r="U38" s="23"/>
      <c r="V38" s="35" t="s">
        <v>290</v>
      </c>
      <c r="W38" s="35" t="s">
        <v>290</v>
      </c>
      <c r="X38" s="35" t="s">
        <v>290</v>
      </c>
      <c r="Y38" s="35" t="s">
        <v>290</v>
      </c>
      <c r="Z38" s="35" t="s">
        <v>290</v>
      </c>
      <c r="AA38" s="35" t="str">
        <f t="shared" si="2"/>
        <v/>
      </c>
      <c r="AB38" s="35" t="str">
        <f t="shared" si="3"/>
        <v/>
      </c>
      <c r="AC38" s="23"/>
      <c r="AD38" s="36" t="str">
        <f t="shared" si="4"/>
        <v/>
      </c>
      <c r="AE38" s="36">
        <f t="shared" si="4"/>
        <v>41</v>
      </c>
      <c r="AF38" s="36">
        <f t="shared" si="4"/>
        <v>52.879360198974609</v>
      </c>
      <c r="AG38" s="36">
        <f t="shared" si="4"/>
        <v>56.8</v>
      </c>
      <c r="AH38" s="36">
        <f t="shared" si="4"/>
        <v>60.07476806640625</v>
      </c>
      <c r="AI38" s="36">
        <f t="shared" si="4"/>
        <v>91.903419494628906</v>
      </c>
      <c r="AJ38" s="36">
        <f t="shared" si="4"/>
        <v>21.270397270947825</v>
      </c>
      <c r="AK38" s="37" t="str">
        <f t="shared" si="1"/>
        <v>WB Estimate</v>
      </c>
      <c r="AM38" s="38" t="s">
        <v>290</v>
      </c>
      <c r="AP38" s="38">
        <v>10.09</v>
      </c>
      <c r="AQ38" s="38">
        <v>18.269999999999996</v>
      </c>
      <c r="AR38" s="38">
        <v>21.97</v>
      </c>
      <c r="AS38" s="38">
        <v>23.87</v>
      </c>
      <c r="AT38" s="38" t="s">
        <v>283</v>
      </c>
    </row>
    <row r="39" spans="1:46" x14ac:dyDescent="0.35">
      <c r="A39" s="29" t="s">
        <v>313</v>
      </c>
      <c r="B39" s="30" t="s">
        <v>310</v>
      </c>
      <c r="C39" s="31" t="s">
        <v>51</v>
      </c>
      <c r="D39" s="32" t="s">
        <v>51</v>
      </c>
      <c r="E39" s="21" t="s">
        <v>290</v>
      </c>
      <c r="F39" s="33" t="s">
        <v>290</v>
      </c>
      <c r="G39" s="33" t="s">
        <v>290</v>
      </c>
      <c r="H39" s="33" t="s">
        <v>290</v>
      </c>
      <c r="I39" s="33" t="s">
        <v>290</v>
      </c>
      <c r="J39" s="33" t="s">
        <v>290</v>
      </c>
      <c r="K39" s="33" t="s">
        <v>290</v>
      </c>
      <c r="L39" s="33" t="s">
        <v>290</v>
      </c>
      <c r="M39" s="23"/>
      <c r="N39" s="34" t="s">
        <v>290</v>
      </c>
      <c r="O39" s="34" t="s">
        <v>290</v>
      </c>
      <c r="P39" s="34" t="s">
        <v>290</v>
      </c>
      <c r="Q39" s="34" t="s">
        <v>290</v>
      </c>
      <c r="R39" s="34" t="s">
        <v>290</v>
      </c>
      <c r="S39" s="34" t="s">
        <v>290</v>
      </c>
      <c r="T39" s="34" t="s">
        <v>290</v>
      </c>
      <c r="U39" s="23"/>
      <c r="V39" s="35">
        <v>100</v>
      </c>
      <c r="W39" s="35">
        <v>100</v>
      </c>
      <c r="X39" s="35">
        <v>100</v>
      </c>
      <c r="Y39" s="35">
        <v>100</v>
      </c>
      <c r="Z39" s="35">
        <v>100</v>
      </c>
      <c r="AA39" s="35">
        <f t="shared" si="2"/>
        <v>100</v>
      </c>
      <c r="AB39" s="35">
        <f t="shared" si="3"/>
        <v>100</v>
      </c>
      <c r="AC39" s="23"/>
      <c r="AD39" s="36">
        <f t="shared" si="4"/>
        <v>100</v>
      </c>
      <c r="AE39" s="36">
        <f t="shared" si="4"/>
        <v>100</v>
      </c>
      <c r="AF39" s="36">
        <f t="shared" si="4"/>
        <v>100</v>
      </c>
      <c r="AG39" s="36">
        <f t="shared" si="4"/>
        <v>100</v>
      </c>
      <c r="AH39" s="36">
        <f t="shared" si="4"/>
        <v>100</v>
      </c>
      <c r="AI39" s="36">
        <f t="shared" si="4"/>
        <v>100</v>
      </c>
      <c r="AJ39" s="36">
        <f t="shared" si="4"/>
        <v>100</v>
      </c>
      <c r="AK39" s="37" t="str">
        <f t="shared" si="1"/>
        <v>Assumption</v>
      </c>
      <c r="AM39" s="38" t="s">
        <v>290</v>
      </c>
      <c r="AP39" s="38">
        <v>100</v>
      </c>
      <c r="AQ39" s="38">
        <v>100</v>
      </c>
      <c r="AR39" s="38">
        <v>100</v>
      </c>
      <c r="AS39" s="38">
        <v>100</v>
      </c>
      <c r="AT39" s="38" t="s">
        <v>283</v>
      </c>
    </row>
    <row r="40" spans="1:46" x14ac:dyDescent="0.35">
      <c r="A40" s="29" t="s">
        <v>294</v>
      </c>
      <c r="B40" s="30" t="s">
        <v>315</v>
      </c>
      <c r="C40" s="31" t="s">
        <v>52</v>
      </c>
      <c r="D40" s="32" t="s">
        <v>53</v>
      </c>
      <c r="E40" s="21">
        <v>2002</v>
      </c>
      <c r="F40" s="33" t="s">
        <v>290</v>
      </c>
      <c r="G40" s="33" t="s">
        <v>290</v>
      </c>
      <c r="H40" s="33">
        <v>81.099999999999994</v>
      </c>
      <c r="I40" s="33" t="s">
        <v>290</v>
      </c>
      <c r="J40" s="33" t="s">
        <v>290</v>
      </c>
      <c r="K40" s="33" t="s">
        <v>290</v>
      </c>
      <c r="L40" s="33" t="s">
        <v>290</v>
      </c>
      <c r="M40" s="23"/>
      <c r="N40" s="34" t="s">
        <v>290</v>
      </c>
      <c r="O40" s="34" t="s">
        <v>290</v>
      </c>
      <c r="P40" s="34" t="s">
        <v>290</v>
      </c>
      <c r="Q40" s="34">
        <v>87.876724243164063</v>
      </c>
      <c r="R40" s="34">
        <v>92.611587524414063</v>
      </c>
      <c r="S40" s="34">
        <v>93.010726928710938</v>
      </c>
      <c r="T40" s="34">
        <v>91.830292393806928</v>
      </c>
      <c r="U40" s="23"/>
      <c r="V40" s="35" t="s">
        <v>290</v>
      </c>
      <c r="W40" s="35" t="s">
        <v>290</v>
      </c>
      <c r="X40" s="35" t="s">
        <v>290</v>
      </c>
      <c r="Y40" s="35" t="s">
        <v>290</v>
      </c>
      <c r="Z40" s="35" t="s">
        <v>290</v>
      </c>
      <c r="AA40" s="35" t="str">
        <f t="shared" si="2"/>
        <v/>
      </c>
      <c r="AB40" s="35" t="str">
        <f t="shared" si="3"/>
        <v/>
      </c>
      <c r="AC40" s="23"/>
      <c r="AD40" s="36" t="str">
        <f t="shared" si="4"/>
        <v/>
      </c>
      <c r="AE40" s="36" t="str">
        <f t="shared" si="4"/>
        <v/>
      </c>
      <c r="AF40" s="36">
        <f t="shared" si="4"/>
        <v>81.099999999999994</v>
      </c>
      <c r="AG40" s="36">
        <f t="shared" si="4"/>
        <v>87.876724243164063</v>
      </c>
      <c r="AH40" s="36">
        <f t="shared" si="4"/>
        <v>92.611587524414063</v>
      </c>
      <c r="AI40" s="36">
        <f t="shared" si="4"/>
        <v>93.010726928710938</v>
      </c>
      <c r="AJ40" s="36">
        <f t="shared" si="4"/>
        <v>91.830292393806928</v>
      </c>
      <c r="AK40" s="37" t="str">
        <f t="shared" si="1"/>
        <v>WB Estimate</v>
      </c>
      <c r="AM40" s="38" t="s">
        <v>290</v>
      </c>
      <c r="AP40" s="38">
        <v>58.879999999999995</v>
      </c>
      <c r="AQ40" s="38">
        <v>68.33</v>
      </c>
      <c r="AR40" s="38">
        <v>70.760000000000005</v>
      </c>
      <c r="AS40" s="38">
        <v>71.61999999999999</v>
      </c>
      <c r="AT40" s="38" t="s">
        <v>283</v>
      </c>
    </row>
    <row r="41" spans="1:46" x14ac:dyDescent="0.35">
      <c r="A41" s="29" t="s">
        <v>303</v>
      </c>
      <c r="B41" s="30" t="s">
        <v>304</v>
      </c>
      <c r="C41" s="31" t="s">
        <v>54</v>
      </c>
      <c r="D41" s="32" t="s">
        <v>54</v>
      </c>
      <c r="E41" s="21" t="s">
        <v>290</v>
      </c>
      <c r="F41" s="33" t="s">
        <v>290</v>
      </c>
      <c r="G41" s="33" t="s">
        <v>290</v>
      </c>
      <c r="H41" s="33" t="s">
        <v>290</v>
      </c>
      <c r="I41" s="33" t="s">
        <v>290</v>
      </c>
      <c r="J41" s="33" t="s">
        <v>290</v>
      </c>
      <c r="K41" s="33" t="s">
        <v>290</v>
      </c>
      <c r="L41" s="33" t="s">
        <v>290</v>
      </c>
      <c r="M41" s="23"/>
      <c r="N41" s="34" t="s">
        <v>290</v>
      </c>
      <c r="O41" s="34" t="s">
        <v>290</v>
      </c>
      <c r="P41" s="34" t="s">
        <v>290</v>
      </c>
      <c r="Q41" s="34" t="s">
        <v>290</v>
      </c>
      <c r="R41" s="34" t="s">
        <v>290</v>
      </c>
      <c r="S41" s="34" t="s">
        <v>290</v>
      </c>
      <c r="T41" s="34" t="s">
        <v>290</v>
      </c>
      <c r="U41" s="23"/>
      <c r="V41" s="35">
        <v>100</v>
      </c>
      <c r="W41" s="35">
        <v>100</v>
      </c>
      <c r="X41" s="35">
        <v>100</v>
      </c>
      <c r="Y41" s="35">
        <v>100</v>
      </c>
      <c r="Z41" s="35">
        <v>100</v>
      </c>
      <c r="AA41" s="35">
        <f t="shared" si="2"/>
        <v>100</v>
      </c>
      <c r="AB41" s="35">
        <f t="shared" si="3"/>
        <v>100</v>
      </c>
      <c r="AC41" s="23"/>
      <c r="AD41" s="36">
        <f t="shared" si="4"/>
        <v>100</v>
      </c>
      <c r="AE41" s="36">
        <f t="shared" si="4"/>
        <v>100</v>
      </c>
      <c r="AF41" s="36">
        <f t="shared" si="4"/>
        <v>100</v>
      </c>
      <c r="AG41" s="36">
        <f t="shared" si="4"/>
        <v>100</v>
      </c>
      <c r="AH41" s="36">
        <f t="shared" si="4"/>
        <v>100</v>
      </c>
      <c r="AI41" s="36">
        <f t="shared" si="4"/>
        <v>100</v>
      </c>
      <c r="AJ41" s="36">
        <f t="shared" si="4"/>
        <v>100</v>
      </c>
      <c r="AK41" s="37" t="str">
        <f t="shared" si="1"/>
        <v>Assumption</v>
      </c>
      <c r="AM41" s="38" t="s">
        <v>290</v>
      </c>
      <c r="AP41" s="38"/>
      <c r="AQ41" s="38"/>
      <c r="AR41" s="38"/>
      <c r="AS41" s="38"/>
      <c r="AT41" s="38"/>
    </row>
    <row r="42" spans="1:46" x14ac:dyDescent="0.35">
      <c r="A42" s="29" t="s">
        <v>294</v>
      </c>
      <c r="B42" s="30" t="s">
        <v>295</v>
      </c>
      <c r="C42" s="31" t="s">
        <v>55</v>
      </c>
      <c r="D42" s="32" t="s">
        <v>55</v>
      </c>
      <c r="E42" s="21">
        <v>1995</v>
      </c>
      <c r="F42" s="33" t="s">
        <v>290</v>
      </c>
      <c r="G42" s="33">
        <v>6</v>
      </c>
      <c r="H42" s="33">
        <v>9.8000000000000007</v>
      </c>
      <c r="I42" s="33" t="s">
        <v>290</v>
      </c>
      <c r="J42" s="33" t="s">
        <v>290</v>
      </c>
      <c r="K42" s="33" t="s">
        <v>290</v>
      </c>
      <c r="L42" s="33" t="s">
        <v>290</v>
      </c>
      <c r="M42" s="23"/>
      <c r="N42" s="34" t="s">
        <v>290</v>
      </c>
      <c r="O42" s="34" t="s">
        <v>290</v>
      </c>
      <c r="P42" s="34" t="s">
        <v>290</v>
      </c>
      <c r="Q42" s="34">
        <v>12.784235954284668</v>
      </c>
      <c r="R42" s="34">
        <v>13.985112190246582</v>
      </c>
      <c r="S42" s="34">
        <v>34.137046813964844</v>
      </c>
      <c r="T42" s="34">
        <v>0.36360377519471215</v>
      </c>
      <c r="U42" s="23"/>
      <c r="V42" s="35" t="s">
        <v>290</v>
      </c>
      <c r="W42" s="35" t="s">
        <v>290</v>
      </c>
      <c r="X42" s="35" t="s">
        <v>290</v>
      </c>
      <c r="Y42" s="35" t="s">
        <v>290</v>
      </c>
      <c r="Z42" s="35" t="s">
        <v>290</v>
      </c>
      <c r="AA42" s="35" t="str">
        <f t="shared" si="2"/>
        <v/>
      </c>
      <c r="AB42" s="35" t="str">
        <f t="shared" si="3"/>
        <v/>
      </c>
      <c r="AC42" s="23"/>
      <c r="AD42" s="36" t="str">
        <f t="shared" si="4"/>
        <v/>
      </c>
      <c r="AE42" s="36">
        <f t="shared" si="4"/>
        <v>6</v>
      </c>
      <c r="AF42" s="36">
        <f t="shared" si="4"/>
        <v>9.8000000000000007</v>
      </c>
      <c r="AG42" s="36">
        <f t="shared" si="4"/>
        <v>12.784235954284668</v>
      </c>
      <c r="AH42" s="36">
        <f t="shared" si="4"/>
        <v>13.985112190246582</v>
      </c>
      <c r="AI42" s="36">
        <f t="shared" si="4"/>
        <v>34.137046813964844</v>
      </c>
      <c r="AJ42" s="36">
        <f t="shared" si="4"/>
        <v>0.36360377519471215</v>
      </c>
      <c r="AK42" s="37" t="str">
        <f t="shared" si="1"/>
        <v>WB Estimate</v>
      </c>
      <c r="AM42" s="38" t="s">
        <v>290</v>
      </c>
      <c r="AP42" s="38">
        <v>0.59000000000000163</v>
      </c>
      <c r="AQ42" s="38">
        <v>0.79000000000000181</v>
      </c>
      <c r="AR42" s="38">
        <v>0.9000000000000008</v>
      </c>
      <c r="AS42" s="38">
        <v>0.97000000000000419</v>
      </c>
      <c r="AT42" s="38" t="s">
        <v>283</v>
      </c>
    </row>
    <row r="43" spans="1:46" x14ac:dyDescent="0.35">
      <c r="A43" s="29" t="s">
        <v>294</v>
      </c>
      <c r="B43" s="30" t="s">
        <v>295</v>
      </c>
      <c r="C43" s="31" t="s">
        <v>56</v>
      </c>
      <c r="D43" s="32" t="s">
        <v>56</v>
      </c>
      <c r="E43" s="21">
        <v>1997</v>
      </c>
      <c r="F43" s="33" t="s">
        <v>290</v>
      </c>
      <c r="G43" s="33" t="s">
        <v>290</v>
      </c>
      <c r="H43" s="33">
        <v>6.4</v>
      </c>
      <c r="I43" s="33" t="s">
        <v>290</v>
      </c>
      <c r="J43" s="33" t="s">
        <v>290</v>
      </c>
      <c r="K43" s="33" t="s">
        <v>290</v>
      </c>
      <c r="L43" s="33" t="s">
        <v>290</v>
      </c>
      <c r="M43" s="23"/>
      <c r="N43" s="34" t="s">
        <v>290</v>
      </c>
      <c r="O43" s="34">
        <v>2.90238356590271</v>
      </c>
      <c r="P43" s="34" t="s">
        <v>290</v>
      </c>
      <c r="Q43" s="34">
        <v>7.9439120292663574</v>
      </c>
      <c r="R43" s="34">
        <v>8.8308982849121094</v>
      </c>
      <c r="S43" s="34">
        <v>31.404975891113281</v>
      </c>
      <c r="T43" s="34">
        <v>2.2327171597902278</v>
      </c>
      <c r="U43" s="23"/>
      <c r="V43" s="35" t="s">
        <v>290</v>
      </c>
      <c r="W43" s="35" t="s">
        <v>290</v>
      </c>
      <c r="X43" s="35" t="s">
        <v>290</v>
      </c>
      <c r="Y43" s="35" t="s">
        <v>290</v>
      </c>
      <c r="Z43" s="35" t="s">
        <v>290</v>
      </c>
      <c r="AA43" s="35" t="str">
        <f t="shared" si="2"/>
        <v/>
      </c>
      <c r="AB43" s="35" t="str">
        <f t="shared" si="3"/>
        <v/>
      </c>
      <c r="AC43" s="23"/>
      <c r="AD43" s="36" t="str">
        <f t="shared" si="4"/>
        <v/>
      </c>
      <c r="AE43" s="36">
        <f t="shared" si="4"/>
        <v>2.90238356590271</v>
      </c>
      <c r="AF43" s="36">
        <f t="shared" si="4"/>
        <v>6.4</v>
      </c>
      <c r="AG43" s="36">
        <f t="shared" si="4"/>
        <v>7.9439120292663574</v>
      </c>
      <c r="AH43" s="36">
        <f t="shared" si="4"/>
        <v>8.8308982849121094</v>
      </c>
      <c r="AI43" s="36">
        <f t="shared" si="4"/>
        <v>31.404975891113281</v>
      </c>
      <c r="AJ43" s="36">
        <f t="shared" si="4"/>
        <v>2.2327171597902278</v>
      </c>
      <c r="AK43" s="37" t="str">
        <f t="shared" si="1"/>
        <v>WB Estimate</v>
      </c>
      <c r="AM43" s="38" t="s">
        <v>290</v>
      </c>
      <c r="AP43" s="38">
        <v>3.4499999999999975</v>
      </c>
      <c r="AQ43" s="38">
        <v>3.2100000000000017</v>
      </c>
      <c r="AR43" s="38">
        <v>3.1499999999999972</v>
      </c>
      <c r="AS43" s="38">
        <v>3.1299999999999994</v>
      </c>
      <c r="AT43" s="38" t="s">
        <v>283</v>
      </c>
    </row>
    <row r="44" spans="1:46" x14ac:dyDescent="0.35">
      <c r="A44" s="29" t="s">
        <v>292</v>
      </c>
      <c r="B44" s="30" t="s">
        <v>309</v>
      </c>
      <c r="C44" s="31" t="s">
        <v>57</v>
      </c>
      <c r="D44" s="40" t="s">
        <v>57</v>
      </c>
      <c r="E44" s="21" t="s">
        <v>290</v>
      </c>
      <c r="F44" s="33" t="s">
        <v>290</v>
      </c>
      <c r="G44" s="33" t="s">
        <v>290</v>
      </c>
      <c r="H44" s="33" t="s">
        <v>290</v>
      </c>
      <c r="I44" s="33" t="s">
        <v>290</v>
      </c>
      <c r="J44" s="33" t="s">
        <v>290</v>
      </c>
      <c r="K44" s="33" t="s">
        <v>290</v>
      </c>
      <c r="L44" s="33" t="s">
        <v>290</v>
      </c>
      <c r="M44" s="23"/>
      <c r="N44" s="34" t="s">
        <v>290</v>
      </c>
      <c r="O44" s="34" t="s">
        <v>290</v>
      </c>
      <c r="P44" s="34" t="s">
        <v>290</v>
      </c>
      <c r="Q44" s="34" t="s">
        <v>290</v>
      </c>
      <c r="R44" s="34" t="s">
        <v>290</v>
      </c>
      <c r="S44" s="34" t="s">
        <v>290</v>
      </c>
      <c r="T44" s="34" t="s">
        <v>290</v>
      </c>
      <c r="U44" s="23"/>
      <c r="V44" s="35">
        <v>100</v>
      </c>
      <c r="W44" s="35">
        <v>100</v>
      </c>
      <c r="X44" s="35">
        <v>100</v>
      </c>
      <c r="Y44" s="35">
        <v>100</v>
      </c>
      <c r="Z44" s="35">
        <v>100</v>
      </c>
      <c r="AA44" s="35">
        <f t="shared" si="2"/>
        <v>100</v>
      </c>
      <c r="AB44" s="35">
        <f t="shared" si="3"/>
        <v>100</v>
      </c>
      <c r="AC44" s="23"/>
      <c r="AD44" s="36">
        <f t="shared" si="4"/>
        <v>100</v>
      </c>
      <c r="AE44" s="36">
        <f t="shared" si="4"/>
        <v>100</v>
      </c>
      <c r="AF44" s="36">
        <f t="shared" si="4"/>
        <v>100</v>
      </c>
      <c r="AG44" s="36">
        <f t="shared" si="4"/>
        <v>100</v>
      </c>
      <c r="AH44" s="36">
        <f t="shared" si="4"/>
        <v>100</v>
      </c>
      <c r="AI44" s="36">
        <f t="shared" si="4"/>
        <v>100</v>
      </c>
      <c r="AJ44" s="36">
        <f t="shared" si="4"/>
        <v>100</v>
      </c>
      <c r="AK44" s="37" t="str">
        <f t="shared" si="1"/>
        <v>Assumption</v>
      </c>
      <c r="AM44" s="38" t="s">
        <v>290</v>
      </c>
      <c r="AP44" s="38"/>
      <c r="AQ44" s="38"/>
      <c r="AR44" s="38"/>
      <c r="AS44" s="38"/>
      <c r="AT44" s="38"/>
    </row>
    <row r="45" spans="1:46" x14ac:dyDescent="0.35">
      <c r="A45" s="29" t="s">
        <v>303</v>
      </c>
      <c r="B45" s="30" t="s">
        <v>302</v>
      </c>
      <c r="C45" s="31" t="s">
        <v>58</v>
      </c>
      <c r="D45" s="32" t="s">
        <v>58</v>
      </c>
      <c r="E45" s="21">
        <v>1990</v>
      </c>
      <c r="F45" s="33">
        <v>92.257427000000007</v>
      </c>
      <c r="G45" s="33">
        <v>97.938687000000002</v>
      </c>
      <c r="H45" s="33" t="s">
        <v>290</v>
      </c>
      <c r="I45" s="33" t="s">
        <v>290</v>
      </c>
      <c r="J45" s="33" t="s">
        <v>290</v>
      </c>
      <c r="K45" s="33" t="s">
        <v>290</v>
      </c>
      <c r="L45" s="33" t="s">
        <v>290</v>
      </c>
      <c r="M45" s="23"/>
      <c r="N45" s="34" t="s">
        <v>290</v>
      </c>
      <c r="O45" s="34" t="s">
        <v>290</v>
      </c>
      <c r="P45" s="34">
        <v>99.388641357421875</v>
      </c>
      <c r="Q45" s="34">
        <v>99.995338439941406</v>
      </c>
      <c r="R45" s="34">
        <v>100</v>
      </c>
      <c r="S45" s="34">
        <v>100</v>
      </c>
      <c r="T45" s="34">
        <v>100</v>
      </c>
      <c r="U45" s="23"/>
      <c r="V45" s="35" t="s">
        <v>290</v>
      </c>
      <c r="W45" s="35" t="s">
        <v>290</v>
      </c>
      <c r="X45" s="35" t="s">
        <v>290</v>
      </c>
      <c r="Y45" s="35" t="s">
        <v>290</v>
      </c>
      <c r="Z45" s="35" t="s">
        <v>290</v>
      </c>
      <c r="AA45" s="35" t="str">
        <f t="shared" si="2"/>
        <v/>
      </c>
      <c r="AB45" s="35" t="str">
        <f t="shared" si="3"/>
        <v/>
      </c>
      <c r="AC45" s="23"/>
      <c r="AD45" s="36">
        <f t="shared" si="4"/>
        <v>92.257427000000007</v>
      </c>
      <c r="AE45" s="36">
        <f t="shared" si="4"/>
        <v>97.938687000000002</v>
      </c>
      <c r="AF45" s="36">
        <f t="shared" si="4"/>
        <v>99.388641357421875</v>
      </c>
      <c r="AG45" s="36">
        <f t="shared" si="4"/>
        <v>99.995338439941406</v>
      </c>
      <c r="AH45" s="36">
        <f t="shared" si="4"/>
        <v>100</v>
      </c>
      <c r="AI45" s="36">
        <f t="shared" si="4"/>
        <v>100</v>
      </c>
      <c r="AJ45" s="36">
        <f t="shared" si="4"/>
        <v>100</v>
      </c>
      <c r="AK45" s="37" t="str">
        <f t="shared" si="1"/>
        <v>WB Estimate</v>
      </c>
      <c r="AM45" s="38" t="s">
        <v>290</v>
      </c>
      <c r="AP45" s="38">
        <v>86.06</v>
      </c>
      <c r="AQ45" s="38">
        <v>90.77</v>
      </c>
      <c r="AR45" s="38">
        <v>91.63</v>
      </c>
      <c r="AS45" s="38">
        <v>91.86</v>
      </c>
      <c r="AT45" s="38" t="s">
        <v>283</v>
      </c>
    </row>
    <row r="46" spans="1:46" x14ac:dyDescent="0.35">
      <c r="A46" s="29" t="s">
        <v>300</v>
      </c>
      <c r="B46" s="30" t="s">
        <v>318</v>
      </c>
      <c r="C46" s="31" t="s">
        <v>59</v>
      </c>
      <c r="D46" s="32" t="s">
        <v>59</v>
      </c>
      <c r="E46" s="21">
        <v>2010</v>
      </c>
      <c r="F46" s="33" t="s">
        <v>290</v>
      </c>
      <c r="G46" s="33" t="s">
        <v>290</v>
      </c>
      <c r="H46" s="33">
        <v>99.7</v>
      </c>
      <c r="I46" s="33" t="s">
        <v>290</v>
      </c>
      <c r="J46" s="33" t="s">
        <v>290</v>
      </c>
      <c r="K46" s="33" t="s">
        <v>290</v>
      </c>
      <c r="L46" s="33" t="s">
        <v>290</v>
      </c>
      <c r="M46" s="23"/>
      <c r="N46" s="34" t="s">
        <v>290</v>
      </c>
      <c r="O46" s="34" t="s">
        <v>290</v>
      </c>
      <c r="P46" s="34" t="s">
        <v>290</v>
      </c>
      <c r="Q46" s="34">
        <v>99.998489379882813</v>
      </c>
      <c r="R46" s="34">
        <v>100</v>
      </c>
      <c r="S46" s="34">
        <v>100</v>
      </c>
      <c r="T46" s="34">
        <v>100</v>
      </c>
      <c r="U46" s="23"/>
      <c r="V46" s="35" t="s">
        <v>290</v>
      </c>
      <c r="W46" s="35" t="s">
        <v>290</v>
      </c>
      <c r="X46" s="35" t="s">
        <v>290</v>
      </c>
      <c r="Y46" s="35" t="s">
        <v>290</v>
      </c>
      <c r="Z46" s="35" t="s">
        <v>290</v>
      </c>
      <c r="AA46" s="35" t="str">
        <f t="shared" si="2"/>
        <v/>
      </c>
      <c r="AB46" s="35" t="str">
        <f t="shared" si="3"/>
        <v/>
      </c>
      <c r="AC46" s="23"/>
      <c r="AD46" s="36" t="str">
        <f t="shared" si="4"/>
        <v/>
      </c>
      <c r="AE46" s="36" t="str">
        <f t="shared" si="4"/>
        <v/>
      </c>
      <c r="AF46" s="36">
        <f t="shared" si="4"/>
        <v>99.7</v>
      </c>
      <c r="AG46" s="36">
        <f t="shared" si="4"/>
        <v>99.998489379882813</v>
      </c>
      <c r="AH46" s="36">
        <f t="shared" si="4"/>
        <v>100</v>
      </c>
      <c r="AI46" s="36">
        <f t="shared" si="4"/>
        <v>100</v>
      </c>
      <c r="AJ46" s="36">
        <f t="shared" si="4"/>
        <v>100</v>
      </c>
      <c r="AK46" s="37" t="str">
        <f t="shared" si="1"/>
        <v>WB Estimate</v>
      </c>
      <c r="AM46" s="38" t="s">
        <v>290</v>
      </c>
      <c r="AP46" s="38">
        <v>47.160000000000004</v>
      </c>
      <c r="AQ46" s="38">
        <v>54.55</v>
      </c>
      <c r="AR46" s="38">
        <v>57.210000000000008</v>
      </c>
      <c r="AS46" s="38">
        <v>58.410000000000004</v>
      </c>
      <c r="AT46" s="38" t="s">
        <v>283</v>
      </c>
    </row>
    <row r="47" spans="1:46" x14ac:dyDescent="0.35">
      <c r="A47" s="29" t="s">
        <v>303</v>
      </c>
      <c r="B47" s="30" t="s">
        <v>302</v>
      </c>
      <c r="C47" s="31" t="s">
        <v>60</v>
      </c>
      <c r="D47" s="32" t="s">
        <v>60</v>
      </c>
      <c r="E47" s="21">
        <v>1990</v>
      </c>
      <c r="F47" s="33">
        <v>89.9</v>
      </c>
      <c r="G47" s="33">
        <v>95.2</v>
      </c>
      <c r="H47" s="33">
        <v>96.788995</v>
      </c>
      <c r="I47" s="33">
        <v>97.790937999999997</v>
      </c>
      <c r="J47" s="33" t="s">
        <v>290</v>
      </c>
      <c r="K47" s="33" t="s">
        <v>290</v>
      </c>
      <c r="L47" s="33" t="s">
        <v>290</v>
      </c>
      <c r="M47" s="23"/>
      <c r="N47" s="34" t="s">
        <v>290</v>
      </c>
      <c r="O47" s="34" t="s">
        <v>290</v>
      </c>
      <c r="P47" s="34" t="s">
        <v>290</v>
      </c>
      <c r="Q47" s="34" t="s">
        <v>290</v>
      </c>
      <c r="R47" s="34">
        <v>99.00445556640625</v>
      </c>
      <c r="S47" s="34">
        <v>100</v>
      </c>
      <c r="T47" s="34">
        <v>95.725809442525872</v>
      </c>
      <c r="U47" s="23"/>
      <c r="V47" s="35" t="s">
        <v>290</v>
      </c>
      <c r="W47" s="35" t="s">
        <v>290</v>
      </c>
      <c r="X47" s="35" t="s">
        <v>290</v>
      </c>
      <c r="Y47" s="35" t="s">
        <v>290</v>
      </c>
      <c r="Z47" s="35" t="s">
        <v>290</v>
      </c>
      <c r="AA47" s="35" t="str">
        <f t="shared" si="2"/>
        <v/>
      </c>
      <c r="AB47" s="35" t="str">
        <f t="shared" si="3"/>
        <v/>
      </c>
      <c r="AC47" s="23"/>
      <c r="AD47" s="36">
        <f t="shared" si="4"/>
        <v>89.9</v>
      </c>
      <c r="AE47" s="36">
        <f t="shared" si="4"/>
        <v>95.2</v>
      </c>
      <c r="AF47" s="36">
        <f t="shared" si="4"/>
        <v>96.788995</v>
      </c>
      <c r="AG47" s="36">
        <f t="shared" si="4"/>
        <v>97.790937999999997</v>
      </c>
      <c r="AH47" s="36">
        <f t="shared" si="4"/>
        <v>99.00445556640625</v>
      </c>
      <c r="AI47" s="36">
        <f t="shared" si="4"/>
        <v>100</v>
      </c>
      <c r="AJ47" s="36">
        <f t="shared" si="4"/>
        <v>95.725809442525872</v>
      </c>
      <c r="AK47" s="37" t="str">
        <f t="shared" si="1"/>
        <v>WB Estimate</v>
      </c>
      <c r="AM47" s="38" t="s">
        <v>290</v>
      </c>
      <c r="AP47" s="38">
        <v>79.64</v>
      </c>
      <c r="AQ47" s="38">
        <v>88.5</v>
      </c>
      <c r="AR47" s="38">
        <v>90.74</v>
      </c>
      <c r="AS47" s="38">
        <v>91.69</v>
      </c>
      <c r="AT47" s="38" t="s">
        <v>283</v>
      </c>
    </row>
    <row r="48" spans="1:46" x14ac:dyDescent="0.35">
      <c r="A48" s="29" t="s">
        <v>294</v>
      </c>
      <c r="B48" s="30" t="s">
        <v>307</v>
      </c>
      <c r="C48" s="31" t="s">
        <v>61</v>
      </c>
      <c r="D48" s="32" t="s">
        <v>61</v>
      </c>
      <c r="E48" s="21">
        <v>1996</v>
      </c>
      <c r="F48" s="33" t="s">
        <v>290</v>
      </c>
      <c r="G48" s="33" t="s">
        <v>290</v>
      </c>
      <c r="H48" s="33" t="s">
        <v>290</v>
      </c>
      <c r="I48" s="33" t="s">
        <v>290</v>
      </c>
      <c r="J48" s="33" t="s">
        <v>290</v>
      </c>
      <c r="K48" s="33" t="s">
        <v>290</v>
      </c>
      <c r="L48" s="33" t="s">
        <v>290</v>
      </c>
      <c r="M48" s="23"/>
      <c r="N48" s="34" t="s">
        <v>290</v>
      </c>
      <c r="O48" s="34">
        <v>39.599658966064453</v>
      </c>
      <c r="P48" s="34">
        <v>63.125820159912109</v>
      </c>
      <c r="Q48" s="34">
        <v>72.917724609375</v>
      </c>
      <c r="R48" s="34">
        <v>77.844215393066406</v>
      </c>
      <c r="S48" s="34">
        <v>92.083580017089844</v>
      </c>
      <c r="T48" s="34">
        <v>72.192871070214338</v>
      </c>
      <c r="U48" s="23"/>
      <c r="V48" s="35" t="s">
        <v>290</v>
      </c>
      <c r="W48" s="35" t="s">
        <v>290</v>
      </c>
      <c r="X48" s="35" t="s">
        <v>290</v>
      </c>
      <c r="Y48" s="35" t="s">
        <v>290</v>
      </c>
      <c r="Z48" s="35" t="s">
        <v>290</v>
      </c>
      <c r="AA48" s="35" t="str">
        <f t="shared" si="2"/>
        <v/>
      </c>
      <c r="AB48" s="35" t="str">
        <f t="shared" si="3"/>
        <v/>
      </c>
      <c r="AC48" s="23"/>
      <c r="AD48" s="36" t="str">
        <f t="shared" si="4"/>
        <v/>
      </c>
      <c r="AE48" s="36">
        <f t="shared" si="4"/>
        <v>39.599658966064453</v>
      </c>
      <c r="AF48" s="36">
        <f t="shared" si="4"/>
        <v>63.125820159912109</v>
      </c>
      <c r="AG48" s="36">
        <f t="shared" si="4"/>
        <v>72.917724609375</v>
      </c>
      <c r="AH48" s="36">
        <f t="shared" si="4"/>
        <v>77.844215393066406</v>
      </c>
      <c r="AI48" s="36">
        <f t="shared" si="4"/>
        <v>92.083580017089844</v>
      </c>
      <c r="AJ48" s="36">
        <f t="shared" si="4"/>
        <v>72.192871070214338</v>
      </c>
      <c r="AK48" s="37" t="str">
        <f t="shared" si="1"/>
        <v>WB Estimate</v>
      </c>
      <c r="AM48" s="38" t="s">
        <v>290</v>
      </c>
      <c r="AP48" s="38">
        <v>0.60999999999999943</v>
      </c>
      <c r="AQ48" s="38">
        <v>3.6900000000000044</v>
      </c>
      <c r="AR48" s="38">
        <v>7.1699999999999982</v>
      </c>
      <c r="AS48" s="38">
        <v>9.6199999999999957</v>
      </c>
      <c r="AT48" s="38" t="s">
        <v>283</v>
      </c>
    </row>
    <row r="49" spans="1:46" x14ac:dyDescent="0.35">
      <c r="A49" s="29" t="s">
        <v>294</v>
      </c>
      <c r="B49" s="30" t="s">
        <v>295</v>
      </c>
      <c r="C49" s="31" t="s">
        <v>62</v>
      </c>
      <c r="D49" s="32" t="s">
        <v>63</v>
      </c>
      <c r="E49" s="21">
        <v>2000</v>
      </c>
      <c r="F49" s="33" t="s">
        <v>290</v>
      </c>
      <c r="G49" s="33">
        <v>6.7</v>
      </c>
      <c r="H49" s="33" t="s">
        <v>290</v>
      </c>
      <c r="I49" s="33">
        <v>13.5</v>
      </c>
      <c r="J49" s="33" t="s">
        <v>290</v>
      </c>
      <c r="K49" s="33" t="s">
        <v>290</v>
      </c>
      <c r="L49" s="33" t="s">
        <v>290</v>
      </c>
      <c r="M49" s="23"/>
      <c r="N49" s="34" t="s">
        <v>290</v>
      </c>
      <c r="O49" s="34" t="s">
        <v>290</v>
      </c>
      <c r="P49" s="34">
        <v>12.840670585632324</v>
      </c>
      <c r="Q49" s="34" t="s">
        <v>290</v>
      </c>
      <c r="R49" s="34">
        <v>17.147378921508789</v>
      </c>
      <c r="S49" s="34">
        <v>47.247714996337891</v>
      </c>
      <c r="T49" s="34">
        <v>0</v>
      </c>
      <c r="U49" s="23"/>
      <c r="V49" s="35" t="s">
        <v>290</v>
      </c>
      <c r="W49" s="35" t="s">
        <v>290</v>
      </c>
      <c r="X49" s="35" t="s">
        <v>290</v>
      </c>
      <c r="Y49" s="35" t="s">
        <v>290</v>
      </c>
      <c r="Z49" s="35" t="s">
        <v>290</v>
      </c>
      <c r="AA49" s="35" t="str">
        <f t="shared" si="2"/>
        <v/>
      </c>
      <c r="AB49" s="35" t="str">
        <f t="shared" si="3"/>
        <v/>
      </c>
      <c r="AC49" s="23"/>
      <c r="AD49" s="36" t="str">
        <f t="shared" si="4"/>
        <v/>
      </c>
      <c r="AE49" s="36">
        <f t="shared" si="4"/>
        <v>6.7</v>
      </c>
      <c r="AF49" s="36">
        <f t="shared" si="4"/>
        <v>12.840670585632324</v>
      </c>
      <c r="AG49" s="36">
        <f t="shared" si="4"/>
        <v>13.5</v>
      </c>
      <c r="AH49" s="36">
        <f t="shared" si="4"/>
        <v>17.147378921508789</v>
      </c>
      <c r="AI49" s="36">
        <f t="shared" si="4"/>
        <v>47.247714996337891</v>
      </c>
      <c r="AJ49" s="36">
        <f t="shared" si="4"/>
        <v>0</v>
      </c>
      <c r="AK49" s="37" t="str">
        <f t="shared" si="1"/>
        <v>WB Estimate</v>
      </c>
      <c r="AM49" s="38" t="s">
        <v>290</v>
      </c>
      <c r="AP49" s="38">
        <v>3.63</v>
      </c>
      <c r="AQ49" s="38">
        <v>3.7799999999999945</v>
      </c>
      <c r="AR49" s="38">
        <v>3.8900000000000046</v>
      </c>
      <c r="AS49" s="38">
        <v>3.93</v>
      </c>
      <c r="AT49" s="38" t="s">
        <v>283</v>
      </c>
    </row>
    <row r="50" spans="1:46" x14ac:dyDescent="0.35">
      <c r="A50" s="29" t="s">
        <v>294</v>
      </c>
      <c r="B50" s="30" t="s">
        <v>295</v>
      </c>
      <c r="C50" s="31" t="s">
        <v>64</v>
      </c>
      <c r="D50" s="32" t="s">
        <v>65</v>
      </c>
      <c r="E50" s="21">
        <v>2005</v>
      </c>
      <c r="F50" s="33" t="s">
        <v>290</v>
      </c>
      <c r="G50" s="33" t="s">
        <v>290</v>
      </c>
      <c r="H50" s="33" t="s">
        <v>290</v>
      </c>
      <c r="I50" s="33" t="s">
        <v>290</v>
      </c>
      <c r="J50" s="33" t="s">
        <v>290</v>
      </c>
      <c r="K50" s="33" t="s">
        <v>290</v>
      </c>
      <c r="L50" s="33" t="s">
        <v>290</v>
      </c>
      <c r="M50" s="23"/>
      <c r="N50" s="34" t="s">
        <v>290</v>
      </c>
      <c r="O50" s="34" t="s">
        <v>290</v>
      </c>
      <c r="P50" s="34">
        <v>42.515914916992188</v>
      </c>
      <c r="Q50" s="34">
        <v>51.862392425537109</v>
      </c>
      <c r="R50" s="34">
        <v>56.566169738769531</v>
      </c>
      <c r="S50" s="34">
        <v>74.208702087402344</v>
      </c>
      <c r="T50" s="34">
        <v>22.625357979567191</v>
      </c>
      <c r="U50" s="23"/>
      <c r="V50" s="35" t="s">
        <v>290</v>
      </c>
      <c r="W50" s="35" t="s">
        <v>290</v>
      </c>
      <c r="X50" s="35" t="s">
        <v>290</v>
      </c>
      <c r="Y50" s="35" t="s">
        <v>290</v>
      </c>
      <c r="Z50" s="35" t="s">
        <v>290</v>
      </c>
      <c r="AA50" s="35" t="str">
        <f t="shared" si="2"/>
        <v/>
      </c>
      <c r="AB50" s="35" t="str">
        <f t="shared" si="3"/>
        <v/>
      </c>
      <c r="AC50" s="23"/>
      <c r="AD50" s="36" t="str">
        <f t="shared" si="4"/>
        <v/>
      </c>
      <c r="AE50" s="36" t="str">
        <f t="shared" si="4"/>
        <v/>
      </c>
      <c r="AF50" s="36">
        <f t="shared" si="4"/>
        <v>42.515914916992188</v>
      </c>
      <c r="AG50" s="36">
        <f t="shared" si="4"/>
        <v>51.862392425537109</v>
      </c>
      <c r="AH50" s="36">
        <f t="shared" si="4"/>
        <v>56.566169738769531</v>
      </c>
      <c r="AI50" s="36">
        <f t="shared" si="4"/>
        <v>74.208702087402344</v>
      </c>
      <c r="AJ50" s="36">
        <f t="shared" si="4"/>
        <v>22.625357979567191</v>
      </c>
      <c r="AK50" s="37" t="str">
        <f t="shared" si="1"/>
        <v>WB Estimate</v>
      </c>
      <c r="AM50" s="38" t="s">
        <v>290</v>
      </c>
      <c r="AP50" s="38">
        <v>10.060000000000002</v>
      </c>
      <c r="AQ50" s="38">
        <v>17.569999999999997</v>
      </c>
      <c r="AR50" s="38">
        <v>21.640000000000004</v>
      </c>
      <c r="AS50" s="38">
        <v>23.87</v>
      </c>
      <c r="AT50" s="38" t="s">
        <v>283</v>
      </c>
    </row>
    <row r="51" spans="1:46" x14ac:dyDescent="0.35">
      <c r="A51" s="29">
        <v>0</v>
      </c>
      <c r="B51" s="30" t="s">
        <v>301</v>
      </c>
      <c r="C51" s="31" t="s">
        <v>66</v>
      </c>
      <c r="D51" s="32" t="s">
        <v>66</v>
      </c>
      <c r="E51" s="21">
        <v>2006</v>
      </c>
      <c r="F51" s="33" t="s">
        <v>290</v>
      </c>
      <c r="G51" s="33" t="s">
        <v>290</v>
      </c>
      <c r="H51" s="33" t="s">
        <v>290</v>
      </c>
      <c r="I51" s="33" t="s">
        <v>290</v>
      </c>
      <c r="J51" s="33" t="s">
        <v>290</v>
      </c>
      <c r="K51" s="33" t="s">
        <v>290</v>
      </c>
      <c r="L51" s="33" t="s">
        <v>290</v>
      </c>
      <c r="M51" s="23"/>
      <c r="N51" s="34" t="s">
        <v>290</v>
      </c>
      <c r="O51" s="34" t="s">
        <v>290</v>
      </c>
      <c r="P51" s="34">
        <v>99.115188598632813</v>
      </c>
      <c r="Q51" s="34">
        <v>99.910537719726563</v>
      </c>
      <c r="R51" s="34">
        <v>100</v>
      </c>
      <c r="S51" s="34">
        <v>100</v>
      </c>
      <c r="T51" s="34">
        <v>100</v>
      </c>
      <c r="U51" s="23"/>
      <c r="V51" s="35" t="s">
        <v>290</v>
      </c>
      <c r="W51" s="35" t="s">
        <v>290</v>
      </c>
      <c r="X51" s="35" t="s">
        <v>290</v>
      </c>
      <c r="Y51" s="35" t="s">
        <v>290</v>
      </c>
      <c r="Z51" s="35" t="s">
        <v>290</v>
      </c>
      <c r="AA51" s="35" t="str">
        <f t="shared" si="2"/>
        <v/>
      </c>
      <c r="AB51" s="35" t="str">
        <f t="shared" si="3"/>
        <v/>
      </c>
      <c r="AC51" s="23"/>
      <c r="AD51" s="36" t="str">
        <f t="shared" si="4"/>
        <v/>
      </c>
      <c r="AE51" s="36" t="str">
        <f t="shared" si="4"/>
        <v/>
      </c>
      <c r="AF51" s="36">
        <f t="shared" si="4"/>
        <v>99.115188598632813</v>
      </c>
      <c r="AG51" s="36">
        <f t="shared" si="4"/>
        <v>99.910537719726563</v>
      </c>
      <c r="AH51" s="36">
        <f t="shared" si="4"/>
        <v>100</v>
      </c>
      <c r="AI51" s="36">
        <f t="shared" si="4"/>
        <v>100</v>
      </c>
      <c r="AJ51" s="36">
        <f t="shared" si="4"/>
        <v>100</v>
      </c>
      <c r="AK51" s="37" t="str">
        <f t="shared" si="1"/>
        <v>WB Estimate</v>
      </c>
      <c r="AM51" s="38" t="s">
        <v>290</v>
      </c>
      <c r="AP51" s="38">
        <v>83.05</v>
      </c>
      <c r="AQ51" s="38">
        <v>84.66</v>
      </c>
      <c r="AR51" s="38">
        <v>84.09</v>
      </c>
      <c r="AS51" s="38">
        <v>83.66</v>
      </c>
      <c r="AT51" s="38" t="s">
        <v>283</v>
      </c>
    </row>
    <row r="52" spans="1:46" x14ac:dyDescent="0.35">
      <c r="A52" s="29" t="s">
        <v>303</v>
      </c>
      <c r="B52" s="30" t="s">
        <v>316</v>
      </c>
      <c r="C52" s="31" t="s">
        <v>67</v>
      </c>
      <c r="D52" s="32" t="s">
        <v>67</v>
      </c>
      <c r="E52" s="21">
        <v>2001</v>
      </c>
      <c r="F52" s="33" t="s">
        <v>290</v>
      </c>
      <c r="G52" s="33" t="s">
        <v>290</v>
      </c>
      <c r="H52" s="33">
        <v>98.995733999999999</v>
      </c>
      <c r="I52" s="33">
        <v>99.359290999999999</v>
      </c>
      <c r="J52" s="33" t="s">
        <v>290</v>
      </c>
      <c r="K52" s="33" t="s">
        <v>290</v>
      </c>
      <c r="L52" s="33" t="s">
        <v>290</v>
      </c>
      <c r="M52" s="23"/>
      <c r="N52" s="34" t="s">
        <v>290</v>
      </c>
      <c r="O52" s="34" t="s">
        <v>290</v>
      </c>
      <c r="P52" s="34" t="s">
        <v>290</v>
      </c>
      <c r="Q52" s="34" t="s">
        <v>290</v>
      </c>
      <c r="R52" s="34">
        <v>100</v>
      </c>
      <c r="S52" s="34">
        <v>100</v>
      </c>
      <c r="T52" s="34">
        <v>100</v>
      </c>
      <c r="U52" s="23"/>
      <c r="V52" s="35" t="s">
        <v>290</v>
      </c>
      <c r="W52" s="35" t="s">
        <v>290</v>
      </c>
      <c r="X52" s="35" t="s">
        <v>290</v>
      </c>
      <c r="Y52" s="35" t="s">
        <v>290</v>
      </c>
      <c r="Z52" s="35" t="s">
        <v>290</v>
      </c>
      <c r="AA52" s="35" t="str">
        <f t="shared" si="2"/>
        <v/>
      </c>
      <c r="AB52" s="35" t="str">
        <f t="shared" si="3"/>
        <v/>
      </c>
      <c r="AC52" s="23"/>
      <c r="AD52" s="36" t="str">
        <f t="shared" si="4"/>
        <v/>
      </c>
      <c r="AE52" s="36" t="str">
        <f t="shared" si="4"/>
        <v/>
      </c>
      <c r="AF52" s="36">
        <f t="shared" si="4"/>
        <v>98.995733999999999</v>
      </c>
      <c r="AG52" s="36">
        <f t="shared" si="4"/>
        <v>99.359290999999999</v>
      </c>
      <c r="AH52" s="36">
        <f t="shared" si="4"/>
        <v>100</v>
      </c>
      <c r="AI52" s="36">
        <f t="shared" si="4"/>
        <v>100</v>
      </c>
      <c r="AJ52" s="36">
        <f t="shared" si="4"/>
        <v>100</v>
      </c>
      <c r="AK52" s="37" t="str">
        <f t="shared" si="1"/>
        <v>WB Estimate</v>
      </c>
      <c r="AM52" s="38" t="s">
        <v>290</v>
      </c>
      <c r="AP52" s="38">
        <v>87.92</v>
      </c>
      <c r="AQ52" s="38">
        <v>91.83</v>
      </c>
      <c r="AR52" s="38">
        <v>92.92</v>
      </c>
      <c r="AS52" s="38">
        <v>93.37</v>
      </c>
      <c r="AT52" s="38" t="s">
        <v>283</v>
      </c>
    </row>
    <row r="53" spans="1:46" x14ac:dyDescent="0.35">
      <c r="A53" s="29" t="s">
        <v>294</v>
      </c>
      <c r="B53" s="30" t="s">
        <v>315</v>
      </c>
      <c r="C53" s="31" t="s">
        <v>68</v>
      </c>
      <c r="D53" s="32" t="s">
        <v>69</v>
      </c>
      <c r="E53" s="21">
        <v>1994</v>
      </c>
      <c r="F53" s="33" t="s">
        <v>290</v>
      </c>
      <c r="G53" s="33" t="s">
        <v>290</v>
      </c>
      <c r="H53" s="33" t="s">
        <v>290</v>
      </c>
      <c r="I53" s="33">
        <v>61.9</v>
      </c>
      <c r="J53" s="33">
        <v>64.3</v>
      </c>
      <c r="K53" s="33">
        <v>92</v>
      </c>
      <c r="L53" s="33">
        <v>38.1</v>
      </c>
      <c r="M53" s="23"/>
      <c r="N53" s="34" t="s">
        <v>290</v>
      </c>
      <c r="O53" s="34">
        <v>48.500347137451172</v>
      </c>
      <c r="P53" s="34">
        <v>58.563034057617188</v>
      </c>
      <c r="Q53" s="34" t="s">
        <v>290</v>
      </c>
      <c r="R53" s="34" t="s">
        <v>290</v>
      </c>
      <c r="S53" s="34" t="s">
        <v>290</v>
      </c>
      <c r="T53" s="34" t="s">
        <v>290</v>
      </c>
      <c r="U53" s="23"/>
      <c r="V53" s="35" t="s">
        <v>290</v>
      </c>
      <c r="W53" s="35" t="s">
        <v>290</v>
      </c>
      <c r="X53" s="35" t="s">
        <v>290</v>
      </c>
      <c r="Y53" s="35" t="s">
        <v>290</v>
      </c>
      <c r="Z53" s="35" t="s">
        <v>290</v>
      </c>
      <c r="AA53" s="35" t="str">
        <f t="shared" si="2"/>
        <v/>
      </c>
      <c r="AB53" s="35" t="str">
        <f t="shared" si="3"/>
        <v/>
      </c>
      <c r="AC53" s="23"/>
      <c r="AD53" s="36" t="str">
        <f t="shared" si="4"/>
        <v/>
      </c>
      <c r="AE53" s="36">
        <f t="shared" si="4"/>
        <v>48.500347137451172</v>
      </c>
      <c r="AF53" s="36">
        <f t="shared" si="4"/>
        <v>58.563034057617188</v>
      </c>
      <c r="AG53" s="36">
        <f t="shared" si="4"/>
        <v>61.9</v>
      </c>
      <c r="AH53" s="36">
        <f t="shared" si="4"/>
        <v>64.3</v>
      </c>
      <c r="AI53" s="36">
        <f t="shared" si="4"/>
        <v>92</v>
      </c>
      <c r="AJ53" s="36">
        <f t="shared" si="4"/>
        <v>38.1</v>
      </c>
      <c r="AK53" s="37" t="str">
        <f t="shared" si="1"/>
        <v>MICS</v>
      </c>
      <c r="AM53" s="38" t="s">
        <v>321</v>
      </c>
      <c r="AP53" s="38">
        <v>17.75</v>
      </c>
      <c r="AQ53" s="38">
        <v>17.679999999999996</v>
      </c>
      <c r="AR53" s="38">
        <v>17.869999999999997</v>
      </c>
      <c r="AS53" s="38">
        <v>18.020000000000003</v>
      </c>
      <c r="AT53" s="38" t="s">
        <v>283</v>
      </c>
    </row>
    <row r="54" spans="1:46" x14ac:dyDescent="0.35">
      <c r="A54" s="29" t="s">
        <v>292</v>
      </c>
      <c r="B54" s="30" t="s">
        <v>293</v>
      </c>
      <c r="C54" s="31" t="s">
        <v>70</v>
      </c>
      <c r="D54" s="32" t="s">
        <v>70</v>
      </c>
      <c r="E54" s="21" t="s">
        <v>290</v>
      </c>
      <c r="F54" s="33" t="s">
        <v>290</v>
      </c>
      <c r="G54" s="33" t="s">
        <v>290</v>
      </c>
      <c r="H54" s="33" t="s">
        <v>290</v>
      </c>
      <c r="I54" s="33" t="s">
        <v>290</v>
      </c>
      <c r="J54" s="33" t="s">
        <v>290</v>
      </c>
      <c r="K54" s="33" t="s">
        <v>290</v>
      </c>
      <c r="L54" s="33" t="s">
        <v>290</v>
      </c>
      <c r="M54" s="23"/>
      <c r="N54" s="34" t="s">
        <v>290</v>
      </c>
      <c r="O54" s="34" t="s">
        <v>290</v>
      </c>
      <c r="P54" s="34" t="s">
        <v>290</v>
      </c>
      <c r="Q54" s="34" t="s">
        <v>290</v>
      </c>
      <c r="R54" s="34" t="s">
        <v>290</v>
      </c>
      <c r="S54" s="34" t="s">
        <v>290</v>
      </c>
      <c r="T54" s="34" t="s">
        <v>290</v>
      </c>
      <c r="U54" s="23"/>
      <c r="V54" s="35">
        <v>100</v>
      </c>
      <c r="W54" s="35">
        <v>100</v>
      </c>
      <c r="X54" s="35">
        <v>100</v>
      </c>
      <c r="Y54" s="35">
        <v>100</v>
      </c>
      <c r="Z54" s="35">
        <v>100</v>
      </c>
      <c r="AA54" s="35">
        <f t="shared" si="2"/>
        <v>100</v>
      </c>
      <c r="AB54" s="35">
        <f t="shared" si="3"/>
        <v>100</v>
      </c>
      <c r="AC54" s="23"/>
      <c r="AD54" s="36">
        <f t="shared" si="4"/>
        <v>100</v>
      </c>
      <c r="AE54" s="36">
        <f t="shared" si="4"/>
        <v>100</v>
      </c>
      <c r="AF54" s="36">
        <f t="shared" si="4"/>
        <v>100</v>
      </c>
      <c r="AG54" s="36">
        <f t="shared" si="4"/>
        <v>100</v>
      </c>
      <c r="AH54" s="36">
        <f t="shared" si="4"/>
        <v>100</v>
      </c>
      <c r="AI54" s="36">
        <f t="shared" si="4"/>
        <v>100</v>
      </c>
      <c r="AJ54" s="36">
        <f t="shared" si="4"/>
        <v>100</v>
      </c>
      <c r="AK54" s="37" t="str">
        <f t="shared" si="1"/>
        <v>Assumption</v>
      </c>
      <c r="AM54" s="38" t="s">
        <v>290</v>
      </c>
      <c r="AP54" s="38">
        <v>80.190000000000012</v>
      </c>
      <c r="AQ54" s="38">
        <v>89.44</v>
      </c>
      <c r="AR54" s="38">
        <v>91.28</v>
      </c>
      <c r="AS54" s="38">
        <v>91.83</v>
      </c>
      <c r="AT54" s="38" t="s">
        <v>283</v>
      </c>
    </row>
    <row r="55" spans="1:46" x14ac:dyDescent="0.35">
      <c r="A55" s="29" t="s">
        <v>303</v>
      </c>
      <c r="B55" s="30" t="s">
        <v>304</v>
      </c>
      <c r="C55" s="31" t="s">
        <v>71</v>
      </c>
      <c r="D55" s="32" t="s">
        <v>71</v>
      </c>
      <c r="E55" s="21">
        <v>2000</v>
      </c>
      <c r="F55" s="33" t="s">
        <v>290</v>
      </c>
      <c r="G55" s="33">
        <v>97</v>
      </c>
      <c r="H55" s="33" t="s">
        <v>290</v>
      </c>
      <c r="I55" s="33" t="s">
        <v>290</v>
      </c>
      <c r="J55" s="33" t="s">
        <v>290</v>
      </c>
      <c r="K55" s="33" t="s">
        <v>290</v>
      </c>
      <c r="L55" s="33" t="s">
        <v>290</v>
      </c>
      <c r="M55" s="23"/>
      <c r="N55" s="34" t="s">
        <v>290</v>
      </c>
      <c r="O55" s="34" t="s">
        <v>290</v>
      </c>
      <c r="P55" s="34">
        <v>99.963897705078125</v>
      </c>
      <c r="Q55" s="34">
        <v>100</v>
      </c>
      <c r="R55" s="34">
        <v>100</v>
      </c>
      <c r="S55" s="34">
        <v>100</v>
      </c>
      <c r="T55" s="34">
        <v>100</v>
      </c>
      <c r="U55" s="23"/>
      <c r="V55" s="35" t="s">
        <v>290</v>
      </c>
      <c r="W55" s="35" t="s">
        <v>290</v>
      </c>
      <c r="X55" s="35" t="s">
        <v>290</v>
      </c>
      <c r="Y55" s="35" t="s">
        <v>290</v>
      </c>
      <c r="Z55" s="35" t="s">
        <v>290</v>
      </c>
      <c r="AA55" s="35" t="str">
        <f t="shared" si="2"/>
        <v/>
      </c>
      <c r="AB55" s="35" t="str">
        <f t="shared" si="3"/>
        <v/>
      </c>
      <c r="AC55" s="23"/>
      <c r="AD55" s="36" t="str">
        <f t="shared" si="4"/>
        <v/>
      </c>
      <c r="AE55" s="36">
        <f t="shared" si="4"/>
        <v>97</v>
      </c>
      <c r="AF55" s="36">
        <f t="shared" si="4"/>
        <v>99.963897705078125</v>
      </c>
      <c r="AG55" s="36">
        <f t="shared" si="4"/>
        <v>100</v>
      </c>
      <c r="AH55" s="36">
        <f t="shared" si="4"/>
        <v>100</v>
      </c>
      <c r="AI55" s="36">
        <f t="shared" si="4"/>
        <v>100</v>
      </c>
      <c r="AJ55" s="36">
        <f t="shared" si="4"/>
        <v>100</v>
      </c>
      <c r="AK55" s="37" t="str">
        <f t="shared" si="1"/>
        <v>WB Estimate</v>
      </c>
      <c r="AM55" s="38" t="s">
        <v>290</v>
      </c>
      <c r="AP55" s="38">
        <v>70.44</v>
      </c>
      <c r="AQ55" s="38">
        <v>78.02</v>
      </c>
      <c r="AR55" s="38">
        <v>79.73</v>
      </c>
      <c r="AS55" s="38">
        <v>80.36999999999999</v>
      </c>
      <c r="AT55" s="38" t="s">
        <v>283</v>
      </c>
    </row>
    <row r="56" spans="1:46" x14ac:dyDescent="0.35">
      <c r="A56" s="29" t="s">
        <v>303</v>
      </c>
      <c r="B56" s="30" t="s">
        <v>304</v>
      </c>
      <c r="C56" s="31" t="s">
        <v>72</v>
      </c>
      <c r="D56" s="32" t="s">
        <v>73</v>
      </c>
      <c r="E56" s="21" t="s">
        <v>290</v>
      </c>
      <c r="F56" s="33" t="s">
        <v>290</v>
      </c>
      <c r="G56" s="33" t="s">
        <v>290</v>
      </c>
      <c r="H56" s="33" t="s">
        <v>290</v>
      </c>
      <c r="I56" s="33" t="s">
        <v>290</v>
      </c>
      <c r="J56" s="33" t="s">
        <v>290</v>
      </c>
      <c r="K56" s="33" t="s">
        <v>290</v>
      </c>
      <c r="L56" s="33" t="s">
        <v>290</v>
      </c>
      <c r="M56" s="23"/>
      <c r="N56" s="34" t="s">
        <v>290</v>
      </c>
      <c r="O56" s="34" t="s">
        <v>290</v>
      </c>
      <c r="P56" s="34" t="s">
        <v>290</v>
      </c>
      <c r="Q56" s="34" t="s">
        <v>290</v>
      </c>
      <c r="R56" s="34" t="s">
        <v>290</v>
      </c>
      <c r="S56" s="34" t="s">
        <v>290</v>
      </c>
      <c r="T56" s="34" t="s">
        <v>290</v>
      </c>
      <c r="U56" s="23"/>
      <c r="V56" s="35">
        <v>100</v>
      </c>
      <c r="W56" s="35">
        <v>100</v>
      </c>
      <c r="X56" s="35">
        <v>100</v>
      </c>
      <c r="Y56" s="35">
        <v>100</v>
      </c>
      <c r="Z56" s="35">
        <v>100</v>
      </c>
      <c r="AA56" s="35">
        <f t="shared" si="2"/>
        <v>100</v>
      </c>
      <c r="AB56" s="35">
        <f t="shared" si="3"/>
        <v>100</v>
      </c>
      <c r="AC56" s="23"/>
      <c r="AD56" s="36">
        <f t="shared" si="4"/>
        <v>100</v>
      </c>
      <c r="AE56" s="36">
        <f t="shared" si="4"/>
        <v>100</v>
      </c>
      <c r="AF56" s="36">
        <f t="shared" si="4"/>
        <v>100</v>
      </c>
      <c r="AG56" s="36">
        <f t="shared" ref="AG56:AJ119" si="5">IF(ISNUMBER(I56),I56,IF(ISNUMBER(Q56),Q56,IF(ISNUMBER(Y56),Y56,"")))</f>
        <v>100</v>
      </c>
      <c r="AH56" s="36">
        <f t="shared" si="5"/>
        <v>100</v>
      </c>
      <c r="AI56" s="36">
        <f t="shared" si="5"/>
        <v>100</v>
      </c>
      <c r="AJ56" s="36">
        <f t="shared" si="5"/>
        <v>100</v>
      </c>
      <c r="AK56" s="37" t="str">
        <f t="shared" si="1"/>
        <v>Assumption</v>
      </c>
      <c r="AM56" s="38" t="s">
        <v>290</v>
      </c>
      <c r="AP56" s="38"/>
      <c r="AQ56" s="38"/>
      <c r="AR56" s="38"/>
      <c r="AS56" s="38"/>
      <c r="AT56" s="38"/>
    </row>
    <row r="57" spans="1:46" x14ac:dyDescent="0.35">
      <c r="A57" s="29" t="s">
        <v>292</v>
      </c>
      <c r="B57" s="30" t="s">
        <v>291</v>
      </c>
      <c r="C57" s="31" t="s">
        <v>74</v>
      </c>
      <c r="D57" s="32" t="s">
        <v>74</v>
      </c>
      <c r="E57" s="21" t="s">
        <v>290</v>
      </c>
      <c r="F57" s="33" t="s">
        <v>290</v>
      </c>
      <c r="G57" s="33" t="s">
        <v>290</v>
      </c>
      <c r="H57" s="33" t="s">
        <v>290</v>
      </c>
      <c r="I57" s="33" t="s">
        <v>290</v>
      </c>
      <c r="J57" s="33" t="s">
        <v>290</v>
      </c>
      <c r="K57" s="33" t="s">
        <v>290</v>
      </c>
      <c r="L57" s="33" t="s">
        <v>290</v>
      </c>
      <c r="M57" s="23"/>
      <c r="N57" s="34" t="s">
        <v>290</v>
      </c>
      <c r="O57" s="34" t="s">
        <v>290</v>
      </c>
      <c r="P57" s="34" t="s">
        <v>290</v>
      </c>
      <c r="Q57" s="34" t="s">
        <v>290</v>
      </c>
      <c r="R57" s="34" t="s">
        <v>290</v>
      </c>
      <c r="S57" s="34" t="s">
        <v>290</v>
      </c>
      <c r="T57" s="34" t="s">
        <v>290</v>
      </c>
      <c r="U57" s="23"/>
      <c r="V57" s="35">
        <v>100</v>
      </c>
      <c r="W57" s="35">
        <v>100</v>
      </c>
      <c r="X57" s="35">
        <v>100</v>
      </c>
      <c r="Y57" s="35">
        <v>100</v>
      </c>
      <c r="Z57" s="35">
        <v>100</v>
      </c>
      <c r="AA57" s="35">
        <f t="shared" si="2"/>
        <v>100</v>
      </c>
      <c r="AB57" s="35">
        <f t="shared" si="3"/>
        <v>100</v>
      </c>
      <c r="AC57" s="23"/>
      <c r="AD57" s="36">
        <f t="shared" ref="AD57:AI120" si="6">IF(ISNUMBER(F57),F57,IF(ISNUMBER(N57),N57,IF(ISNUMBER(V57),V57,"")))</f>
        <v>100</v>
      </c>
      <c r="AE57" s="36">
        <f t="shared" si="6"/>
        <v>100</v>
      </c>
      <c r="AF57" s="36">
        <f t="shared" si="6"/>
        <v>100</v>
      </c>
      <c r="AG57" s="36">
        <f t="shared" si="5"/>
        <v>100</v>
      </c>
      <c r="AH57" s="36">
        <f t="shared" si="5"/>
        <v>100</v>
      </c>
      <c r="AI57" s="36">
        <f t="shared" si="5"/>
        <v>100</v>
      </c>
      <c r="AJ57" s="36">
        <f t="shared" si="5"/>
        <v>100</v>
      </c>
      <c r="AK57" s="37" t="str">
        <f t="shared" si="1"/>
        <v>Assumption</v>
      </c>
      <c r="AM57" s="38" t="s">
        <v>290</v>
      </c>
      <c r="AP57" s="38">
        <v>100</v>
      </c>
      <c r="AQ57" s="38">
        <v>100</v>
      </c>
      <c r="AR57" s="38">
        <v>100</v>
      </c>
      <c r="AS57" s="38">
        <v>100</v>
      </c>
      <c r="AT57" s="38" t="s">
        <v>283</v>
      </c>
    </row>
    <row r="58" spans="1:46" x14ac:dyDescent="0.35">
      <c r="A58" s="29" t="s">
        <v>292</v>
      </c>
      <c r="B58" s="30" t="s">
        <v>308</v>
      </c>
      <c r="C58" s="31" t="s">
        <v>75</v>
      </c>
      <c r="D58" s="32" t="s">
        <v>75</v>
      </c>
      <c r="E58" s="21" t="s">
        <v>290</v>
      </c>
      <c r="F58" s="33" t="s">
        <v>290</v>
      </c>
      <c r="G58" s="33" t="s">
        <v>290</v>
      </c>
      <c r="H58" s="33" t="s">
        <v>290</v>
      </c>
      <c r="I58" s="33" t="s">
        <v>290</v>
      </c>
      <c r="J58" s="33" t="s">
        <v>290</v>
      </c>
      <c r="K58" s="33" t="s">
        <v>290</v>
      </c>
      <c r="L58" s="33" t="s">
        <v>290</v>
      </c>
      <c r="M58" s="23"/>
      <c r="N58" s="34" t="s">
        <v>290</v>
      </c>
      <c r="O58" s="34" t="s">
        <v>290</v>
      </c>
      <c r="P58" s="34" t="s">
        <v>290</v>
      </c>
      <c r="Q58" s="34" t="s">
        <v>290</v>
      </c>
      <c r="R58" s="34" t="s">
        <v>290</v>
      </c>
      <c r="S58" s="34" t="s">
        <v>290</v>
      </c>
      <c r="T58" s="34" t="s">
        <v>290</v>
      </c>
      <c r="U58" s="23"/>
      <c r="V58" s="35">
        <v>100</v>
      </c>
      <c r="W58" s="35">
        <v>100</v>
      </c>
      <c r="X58" s="35">
        <v>100</v>
      </c>
      <c r="Y58" s="35">
        <v>100</v>
      </c>
      <c r="Z58" s="35">
        <v>100</v>
      </c>
      <c r="AA58" s="35">
        <f t="shared" si="2"/>
        <v>100</v>
      </c>
      <c r="AB58" s="35">
        <f t="shared" si="3"/>
        <v>100</v>
      </c>
      <c r="AC58" s="23"/>
      <c r="AD58" s="36">
        <f t="shared" si="6"/>
        <v>100</v>
      </c>
      <c r="AE58" s="36">
        <f t="shared" si="6"/>
        <v>100</v>
      </c>
      <c r="AF58" s="36">
        <f t="shared" si="6"/>
        <v>100</v>
      </c>
      <c r="AG58" s="36">
        <f t="shared" si="5"/>
        <v>100</v>
      </c>
      <c r="AH58" s="36">
        <f t="shared" si="5"/>
        <v>100</v>
      </c>
      <c r="AI58" s="36">
        <f t="shared" si="5"/>
        <v>100</v>
      </c>
      <c r="AJ58" s="36">
        <f t="shared" si="5"/>
        <v>100</v>
      </c>
      <c r="AK58" s="37" t="str">
        <f t="shared" si="1"/>
        <v>Assumption</v>
      </c>
      <c r="AM58" s="38" t="s">
        <v>290</v>
      </c>
      <c r="AP58" s="38">
        <v>93.17</v>
      </c>
      <c r="AQ58" s="38">
        <v>96.47</v>
      </c>
      <c r="AR58" s="38">
        <v>96.39</v>
      </c>
      <c r="AS58" s="38">
        <v>96.02</v>
      </c>
      <c r="AT58" s="38" t="s">
        <v>283</v>
      </c>
    </row>
    <row r="59" spans="1:46" x14ac:dyDescent="0.35">
      <c r="A59" s="29" t="s">
        <v>292</v>
      </c>
      <c r="B59" s="30" t="s">
        <v>309</v>
      </c>
      <c r="C59" s="31" t="s">
        <v>76</v>
      </c>
      <c r="D59" s="32" t="s">
        <v>76</v>
      </c>
      <c r="E59" s="21" t="s">
        <v>290</v>
      </c>
      <c r="F59" s="33" t="s">
        <v>290</v>
      </c>
      <c r="G59" s="33" t="s">
        <v>290</v>
      </c>
      <c r="H59" s="33" t="s">
        <v>290</v>
      </c>
      <c r="I59" s="33" t="s">
        <v>290</v>
      </c>
      <c r="J59" s="33" t="s">
        <v>290</v>
      </c>
      <c r="K59" s="33" t="s">
        <v>290</v>
      </c>
      <c r="L59" s="33" t="s">
        <v>290</v>
      </c>
      <c r="M59" s="23"/>
      <c r="N59" s="34" t="s">
        <v>290</v>
      </c>
      <c r="O59" s="34" t="s">
        <v>290</v>
      </c>
      <c r="P59" s="34" t="s">
        <v>290</v>
      </c>
      <c r="Q59" s="34" t="s">
        <v>290</v>
      </c>
      <c r="R59" s="34" t="s">
        <v>290</v>
      </c>
      <c r="S59" s="34" t="s">
        <v>290</v>
      </c>
      <c r="T59" s="34" t="s">
        <v>290</v>
      </c>
      <c r="U59" s="23"/>
      <c r="V59" s="35">
        <v>100</v>
      </c>
      <c r="W59" s="35">
        <v>100</v>
      </c>
      <c r="X59" s="35">
        <v>100</v>
      </c>
      <c r="Y59" s="35">
        <v>100</v>
      </c>
      <c r="Z59" s="35">
        <v>100</v>
      </c>
      <c r="AA59" s="35">
        <f t="shared" si="2"/>
        <v>100</v>
      </c>
      <c r="AB59" s="35">
        <f t="shared" si="3"/>
        <v>100</v>
      </c>
      <c r="AC59" s="23"/>
      <c r="AD59" s="36">
        <f t="shared" si="6"/>
        <v>100</v>
      </c>
      <c r="AE59" s="36">
        <f t="shared" si="6"/>
        <v>100</v>
      </c>
      <c r="AF59" s="36">
        <f t="shared" si="6"/>
        <v>100</v>
      </c>
      <c r="AG59" s="36">
        <f t="shared" si="5"/>
        <v>100</v>
      </c>
      <c r="AH59" s="36">
        <f t="shared" si="5"/>
        <v>100</v>
      </c>
      <c r="AI59" s="36">
        <f t="shared" si="5"/>
        <v>100</v>
      </c>
      <c r="AJ59" s="36">
        <f t="shared" si="5"/>
        <v>100</v>
      </c>
      <c r="AK59" s="37" t="str">
        <f t="shared" si="1"/>
        <v>Assumption</v>
      </c>
      <c r="AM59" s="38" t="s">
        <v>290</v>
      </c>
      <c r="AP59" s="38">
        <v>100</v>
      </c>
      <c r="AQ59" s="38">
        <v>100</v>
      </c>
      <c r="AR59" s="38">
        <v>100</v>
      </c>
      <c r="AS59" s="38">
        <v>100</v>
      </c>
      <c r="AT59" s="38" t="s">
        <v>283</v>
      </c>
    </row>
    <row r="60" spans="1:46" x14ac:dyDescent="0.35">
      <c r="A60" s="29" t="s">
        <v>298</v>
      </c>
      <c r="B60" s="30" t="s">
        <v>307</v>
      </c>
      <c r="C60" s="31" t="s">
        <v>77</v>
      </c>
      <c r="D60" s="32" t="s">
        <v>77</v>
      </c>
      <c r="E60" s="21">
        <v>1996</v>
      </c>
      <c r="F60" s="33" t="s">
        <v>290</v>
      </c>
      <c r="G60" s="33" t="s">
        <v>290</v>
      </c>
      <c r="H60" s="33" t="s">
        <v>290</v>
      </c>
      <c r="I60" s="33" t="s">
        <v>290</v>
      </c>
      <c r="J60" s="33" t="s">
        <v>290</v>
      </c>
      <c r="K60" s="33" t="s">
        <v>290</v>
      </c>
      <c r="L60" s="33" t="s">
        <v>290</v>
      </c>
      <c r="M60" s="23"/>
      <c r="N60" s="34" t="s">
        <v>290</v>
      </c>
      <c r="O60" s="34">
        <v>56.843399047851563</v>
      </c>
      <c r="P60" s="34">
        <v>53.30377197265625</v>
      </c>
      <c r="Q60" s="34">
        <v>52.269359588623047</v>
      </c>
      <c r="R60" s="34">
        <v>51.782691955566406</v>
      </c>
      <c r="S60" s="34">
        <v>67.369880676269531</v>
      </c>
      <c r="T60" s="34">
        <v>0</v>
      </c>
      <c r="U60" s="23"/>
      <c r="V60" s="35" t="s">
        <v>290</v>
      </c>
      <c r="W60" s="35" t="s">
        <v>290</v>
      </c>
      <c r="X60" s="35" t="s">
        <v>290</v>
      </c>
      <c r="Y60" s="35" t="s">
        <v>290</v>
      </c>
      <c r="Z60" s="35" t="s">
        <v>290</v>
      </c>
      <c r="AA60" s="35" t="str">
        <f t="shared" si="2"/>
        <v/>
      </c>
      <c r="AB60" s="35" t="str">
        <f t="shared" si="3"/>
        <v/>
      </c>
      <c r="AC60" s="23"/>
      <c r="AD60" s="36" t="str">
        <f t="shared" si="6"/>
        <v/>
      </c>
      <c r="AE60" s="36">
        <f t="shared" si="6"/>
        <v>56.843399047851563</v>
      </c>
      <c r="AF60" s="36">
        <f t="shared" si="6"/>
        <v>53.30377197265625</v>
      </c>
      <c r="AG60" s="36">
        <f t="shared" si="5"/>
        <v>52.269359588623047</v>
      </c>
      <c r="AH60" s="36">
        <f t="shared" si="5"/>
        <v>51.782691955566406</v>
      </c>
      <c r="AI60" s="36">
        <f t="shared" si="5"/>
        <v>67.369880676269531</v>
      </c>
      <c r="AJ60" s="36">
        <f t="shared" si="5"/>
        <v>0</v>
      </c>
      <c r="AK60" s="37" t="str">
        <f t="shared" si="1"/>
        <v>WB Estimate</v>
      </c>
      <c r="AM60" s="38" t="s">
        <v>290</v>
      </c>
      <c r="AP60" s="38">
        <v>5.3200000000000021</v>
      </c>
      <c r="AQ60" s="38">
        <v>8.3200000000000056</v>
      </c>
      <c r="AR60" s="38">
        <v>10.240000000000006</v>
      </c>
      <c r="AS60" s="38">
        <v>11.360000000000003</v>
      </c>
      <c r="AT60" s="38" t="s">
        <v>283</v>
      </c>
    </row>
    <row r="61" spans="1:46" x14ac:dyDescent="0.35">
      <c r="A61" s="29" t="s">
        <v>303</v>
      </c>
      <c r="B61" s="30" t="s">
        <v>304</v>
      </c>
      <c r="C61" s="31" t="s">
        <v>78</v>
      </c>
      <c r="D61" s="32" t="s">
        <v>78</v>
      </c>
      <c r="E61" s="21">
        <v>1998</v>
      </c>
      <c r="F61" s="33" t="s">
        <v>290</v>
      </c>
      <c r="G61" s="33" t="s">
        <v>290</v>
      </c>
      <c r="H61" s="33" t="s">
        <v>290</v>
      </c>
      <c r="I61" s="33" t="s">
        <v>290</v>
      </c>
      <c r="J61" s="33" t="s">
        <v>290</v>
      </c>
      <c r="K61" s="33" t="s">
        <v>290</v>
      </c>
      <c r="L61" s="33" t="s">
        <v>290</v>
      </c>
      <c r="M61" s="23"/>
      <c r="N61" s="34" t="s">
        <v>290</v>
      </c>
      <c r="O61" s="34">
        <v>80.825767517089844</v>
      </c>
      <c r="P61" s="34">
        <v>94.847152709960938</v>
      </c>
      <c r="Q61" s="34">
        <v>99.581077575683594</v>
      </c>
      <c r="R61" s="34">
        <v>100</v>
      </c>
      <c r="S61" s="34" t="s">
        <v>290</v>
      </c>
      <c r="T61" s="34" t="s">
        <v>290</v>
      </c>
      <c r="U61" s="23"/>
      <c r="V61" s="35" t="s">
        <v>290</v>
      </c>
      <c r="W61" s="35" t="s">
        <v>290</v>
      </c>
      <c r="X61" s="35" t="s">
        <v>290</v>
      </c>
      <c r="Y61" s="35" t="s">
        <v>290</v>
      </c>
      <c r="Z61" s="35" t="s">
        <v>290</v>
      </c>
      <c r="AA61" s="35" t="str">
        <f t="shared" si="2"/>
        <v/>
      </c>
      <c r="AB61" s="35" t="str">
        <f t="shared" si="3"/>
        <v/>
      </c>
      <c r="AC61" s="23"/>
      <c r="AD61" s="36" t="str">
        <f t="shared" si="6"/>
        <v/>
      </c>
      <c r="AE61" s="36">
        <f t="shared" si="6"/>
        <v>80.825767517089844</v>
      </c>
      <c r="AF61" s="36">
        <f t="shared" si="6"/>
        <v>94.847152709960938</v>
      </c>
      <c r="AG61" s="36">
        <f t="shared" si="5"/>
        <v>99.581077575683594</v>
      </c>
      <c r="AH61" s="36">
        <f t="shared" si="5"/>
        <v>100</v>
      </c>
      <c r="AI61" s="36" t="str">
        <f t="shared" si="5"/>
        <v/>
      </c>
      <c r="AJ61" s="36" t="str">
        <f t="shared" si="5"/>
        <v/>
      </c>
      <c r="AK61" s="37" t="str">
        <f t="shared" si="1"/>
        <v>WB Estimate</v>
      </c>
      <c r="AM61" s="38" t="s">
        <v>290</v>
      </c>
      <c r="AP61" s="38">
        <v>78.180000000000007</v>
      </c>
      <c r="AQ61" s="38">
        <v>87.41</v>
      </c>
      <c r="AR61" s="38">
        <v>89.59</v>
      </c>
      <c r="AS61" s="38">
        <v>90.44</v>
      </c>
      <c r="AT61" s="38" t="s">
        <v>283</v>
      </c>
    </row>
    <row r="62" spans="1:46" x14ac:dyDescent="0.35">
      <c r="A62" s="29" t="s">
        <v>303</v>
      </c>
      <c r="B62" s="30" t="s">
        <v>304</v>
      </c>
      <c r="C62" s="31" t="s">
        <v>79</v>
      </c>
      <c r="D62" s="32" t="s">
        <v>79</v>
      </c>
      <c r="E62" s="21">
        <v>1991</v>
      </c>
      <c r="F62" s="33" t="s">
        <v>290</v>
      </c>
      <c r="G62" s="33">
        <v>88.764932000000002</v>
      </c>
      <c r="H62" s="33">
        <v>98.145414000000002</v>
      </c>
      <c r="I62" s="33">
        <v>98.470979</v>
      </c>
      <c r="J62" s="33" t="s">
        <v>290</v>
      </c>
      <c r="K62" s="33" t="s">
        <v>290</v>
      </c>
      <c r="L62" s="33" t="s">
        <v>290</v>
      </c>
      <c r="M62" s="23"/>
      <c r="N62" s="34" t="s">
        <v>290</v>
      </c>
      <c r="O62" s="34" t="s">
        <v>290</v>
      </c>
      <c r="P62" s="34" t="s">
        <v>290</v>
      </c>
      <c r="Q62" s="34" t="s">
        <v>290</v>
      </c>
      <c r="R62" s="34">
        <v>100</v>
      </c>
      <c r="S62" s="34">
        <v>100</v>
      </c>
      <c r="T62" s="34">
        <v>100</v>
      </c>
      <c r="U62" s="23"/>
      <c r="V62" s="35" t="s">
        <v>290</v>
      </c>
      <c r="W62" s="35" t="s">
        <v>290</v>
      </c>
      <c r="X62" s="35" t="s">
        <v>290</v>
      </c>
      <c r="Y62" s="35" t="s">
        <v>290</v>
      </c>
      <c r="Z62" s="35" t="s">
        <v>290</v>
      </c>
      <c r="AA62" s="35" t="str">
        <f t="shared" si="2"/>
        <v/>
      </c>
      <c r="AB62" s="35" t="str">
        <f t="shared" si="3"/>
        <v/>
      </c>
      <c r="AC62" s="23"/>
      <c r="AD62" s="36" t="str">
        <f t="shared" si="6"/>
        <v/>
      </c>
      <c r="AE62" s="36">
        <f t="shared" si="6"/>
        <v>88.764932000000002</v>
      </c>
      <c r="AF62" s="36">
        <f t="shared" si="6"/>
        <v>98.145414000000002</v>
      </c>
      <c r="AG62" s="36">
        <f t="shared" si="5"/>
        <v>98.470979</v>
      </c>
      <c r="AH62" s="36">
        <f t="shared" si="5"/>
        <v>100</v>
      </c>
      <c r="AI62" s="36">
        <f t="shared" si="5"/>
        <v>100</v>
      </c>
      <c r="AJ62" s="36">
        <f t="shared" si="5"/>
        <v>100</v>
      </c>
      <c r="AK62" s="37" t="str">
        <f t="shared" si="1"/>
        <v>WB Estimate</v>
      </c>
      <c r="AM62" s="38" t="s">
        <v>290</v>
      </c>
      <c r="AP62" s="38">
        <v>80.05</v>
      </c>
      <c r="AQ62" s="38">
        <v>87.27000000000001</v>
      </c>
      <c r="AR62" s="38">
        <v>89.41</v>
      </c>
      <c r="AS62" s="38">
        <v>90.34</v>
      </c>
      <c r="AT62" s="38" t="s">
        <v>283</v>
      </c>
    </row>
    <row r="63" spans="1:46" x14ac:dyDescent="0.35">
      <c r="A63" s="29" t="s">
        <v>303</v>
      </c>
      <c r="B63" s="30" t="s">
        <v>302</v>
      </c>
      <c r="C63" s="31" t="s">
        <v>80</v>
      </c>
      <c r="D63" s="32" t="s">
        <v>80</v>
      </c>
      <c r="E63" s="21">
        <v>1995</v>
      </c>
      <c r="F63" s="33" t="s">
        <v>290</v>
      </c>
      <c r="G63" s="33" t="s">
        <v>290</v>
      </c>
      <c r="H63" s="33">
        <v>97.462142</v>
      </c>
      <c r="I63" s="33">
        <v>98.976067</v>
      </c>
      <c r="J63" s="33" t="s">
        <v>290</v>
      </c>
      <c r="K63" s="33" t="s">
        <v>290</v>
      </c>
      <c r="L63" s="33" t="s">
        <v>290</v>
      </c>
      <c r="M63" s="23"/>
      <c r="N63" s="34" t="s">
        <v>290</v>
      </c>
      <c r="O63" s="34">
        <v>93.415092468261719</v>
      </c>
      <c r="P63" s="34" t="s">
        <v>290</v>
      </c>
      <c r="Q63" s="34" t="s">
        <v>290</v>
      </c>
      <c r="R63" s="34">
        <v>99.936813354492188</v>
      </c>
      <c r="S63" s="34">
        <v>100</v>
      </c>
      <c r="T63" s="34">
        <v>99.824598477687331</v>
      </c>
      <c r="U63" s="23"/>
      <c r="V63" s="35" t="s">
        <v>290</v>
      </c>
      <c r="W63" s="35" t="s">
        <v>290</v>
      </c>
      <c r="X63" s="35" t="s">
        <v>290</v>
      </c>
      <c r="Y63" s="35" t="s">
        <v>290</v>
      </c>
      <c r="Z63" s="35" t="s">
        <v>290</v>
      </c>
      <c r="AA63" s="35" t="str">
        <f t="shared" si="2"/>
        <v/>
      </c>
      <c r="AB63" s="35" t="str">
        <f t="shared" si="3"/>
        <v/>
      </c>
      <c r="AC63" s="23"/>
      <c r="AD63" s="36" t="str">
        <f t="shared" si="6"/>
        <v/>
      </c>
      <c r="AE63" s="36">
        <f t="shared" si="6"/>
        <v>93.415092468261719</v>
      </c>
      <c r="AF63" s="36">
        <f t="shared" si="6"/>
        <v>97.462142</v>
      </c>
      <c r="AG63" s="36">
        <f t="shared" si="5"/>
        <v>98.976067</v>
      </c>
      <c r="AH63" s="36">
        <f t="shared" si="5"/>
        <v>99.936813354492188</v>
      </c>
      <c r="AI63" s="36">
        <f t="shared" si="5"/>
        <v>100</v>
      </c>
      <c r="AJ63" s="36">
        <f t="shared" si="5"/>
        <v>99.824598477687331</v>
      </c>
      <c r="AK63" s="37" t="str">
        <f t="shared" si="1"/>
        <v>WB Estimate</v>
      </c>
      <c r="AM63" s="38" t="s">
        <v>290</v>
      </c>
      <c r="AP63" s="38">
        <v>84</v>
      </c>
      <c r="AQ63" s="38">
        <v>91.36999999999999</v>
      </c>
      <c r="AR63" s="38">
        <v>93.16</v>
      </c>
      <c r="AS63" s="38">
        <v>93.87</v>
      </c>
      <c r="AT63" s="38" t="s">
        <v>283</v>
      </c>
    </row>
    <row r="64" spans="1:46" x14ac:dyDescent="0.35">
      <c r="A64" s="29" t="s">
        <v>298</v>
      </c>
      <c r="B64" s="30" t="s">
        <v>299</v>
      </c>
      <c r="C64" s="31" t="s">
        <v>81</v>
      </c>
      <c r="D64" s="32" t="s">
        <v>82</v>
      </c>
      <c r="E64" s="21">
        <v>1992</v>
      </c>
      <c r="F64" s="33" t="s">
        <v>290</v>
      </c>
      <c r="G64" s="33">
        <v>97.7</v>
      </c>
      <c r="H64" s="33" t="s">
        <v>290</v>
      </c>
      <c r="I64" s="33">
        <v>99.8</v>
      </c>
      <c r="J64" s="33" t="s">
        <v>290</v>
      </c>
      <c r="K64" s="33" t="s">
        <v>290</v>
      </c>
      <c r="L64" s="33" t="s">
        <v>290</v>
      </c>
      <c r="M64" s="23"/>
      <c r="N64" s="34" t="s">
        <v>290</v>
      </c>
      <c r="O64" s="34" t="s">
        <v>290</v>
      </c>
      <c r="P64" s="34">
        <v>99.649696350097656</v>
      </c>
      <c r="Q64" s="34" t="s">
        <v>290</v>
      </c>
      <c r="R64" s="34">
        <v>100</v>
      </c>
      <c r="S64" s="34">
        <v>100</v>
      </c>
      <c r="T64" s="34">
        <v>100</v>
      </c>
      <c r="U64" s="23"/>
      <c r="V64" s="35" t="s">
        <v>290</v>
      </c>
      <c r="W64" s="35" t="s">
        <v>290</v>
      </c>
      <c r="X64" s="35" t="s">
        <v>290</v>
      </c>
      <c r="Y64" s="35" t="s">
        <v>290</v>
      </c>
      <c r="Z64" s="35" t="s">
        <v>290</v>
      </c>
      <c r="AA64" s="35" t="str">
        <f t="shared" si="2"/>
        <v/>
      </c>
      <c r="AB64" s="35" t="str">
        <f t="shared" si="3"/>
        <v/>
      </c>
      <c r="AC64" s="23"/>
      <c r="AD64" s="36" t="str">
        <f t="shared" si="6"/>
        <v/>
      </c>
      <c r="AE64" s="36">
        <f t="shared" si="6"/>
        <v>97.7</v>
      </c>
      <c r="AF64" s="36">
        <f t="shared" si="6"/>
        <v>99.649696350097656</v>
      </c>
      <c r="AG64" s="36">
        <f t="shared" si="5"/>
        <v>99.8</v>
      </c>
      <c r="AH64" s="36">
        <f t="shared" si="5"/>
        <v>100</v>
      </c>
      <c r="AI64" s="36">
        <f t="shared" si="5"/>
        <v>100</v>
      </c>
      <c r="AJ64" s="36">
        <f t="shared" si="5"/>
        <v>100</v>
      </c>
      <c r="AK64" s="37" t="str">
        <f t="shared" si="1"/>
        <v>WB Estimate</v>
      </c>
      <c r="AM64" s="38" t="s">
        <v>290</v>
      </c>
      <c r="AP64" s="38">
        <v>83.31</v>
      </c>
      <c r="AQ64" s="38">
        <v>95.789999999999992</v>
      </c>
      <c r="AR64" s="38">
        <v>97.02</v>
      </c>
      <c r="AS64" s="38">
        <v>97.38</v>
      </c>
      <c r="AT64" s="38" t="s">
        <v>283</v>
      </c>
    </row>
    <row r="65" spans="1:46" x14ac:dyDescent="0.35">
      <c r="A65" s="29" t="s">
        <v>303</v>
      </c>
      <c r="B65" s="30" t="s">
        <v>316</v>
      </c>
      <c r="C65" s="31" t="s">
        <v>83</v>
      </c>
      <c r="D65" s="32" t="s">
        <v>83</v>
      </c>
      <c r="E65" s="21">
        <v>1991</v>
      </c>
      <c r="F65" s="33" t="s">
        <v>290</v>
      </c>
      <c r="G65" s="33">
        <v>84.519249000000002</v>
      </c>
      <c r="H65" s="33">
        <v>91.580237999999994</v>
      </c>
      <c r="I65" s="33">
        <v>95.125416000000001</v>
      </c>
      <c r="J65" s="33" t="s">
        <v>290</v>
      </c>
      <c r="K65" s="33" t="s">
        <v>290</v>
      </c>
      <c r="L65" s="33" t="s">
        <v>290</v>
      </c>
      <c r="M65" s="23"/>
      <c r="N65" s="34" t="s">
        <v>290</v>
      </c>
      <c r="O65" s="34" t="s">
        <v>290</v>
      </c>
      <c r="P65" s="34" t="s">
        <v>290</v>
      </c>
      <c r="Q65" s="34" t="s">
        <v>290</v>
      </c>
      <c r="R65" s="34">
        <v>98.618896484375</v>
      </c>
      <c r="S65" s="34">
        <v>98.552879333496094</v>
      </c>
      <c r="T65" s="34">
        <v>98.754083632324352</v>
      </c>
      <c r="U65" s="23"/>
      <c r="V65" s="35" t="s">
        <v>290</v>
      </c>
      <c r="W65" s="35" t="s">
        <v>290</v>
      </c>
      <c r="X65" s="35" t="s">
        <v>290</v>
      </c>
      <c r="Y65" s="35" t="s">
        <v>290</v>
      </c>
      <c r="Z65" s="35" t="s">
        <v>290</v>
      </c>
      <c r="AA65" s="35" t="str">
        <f t="shared" si="2"/>
        <v/>
      </c>
      <c r="AB65" s="35" t="str">
        <f t="shared" si="3"/>
        <v/>
      </c>
      <c r="AC65" s="23"/>
      <c r="AD65" s="36" t="str">
        <f t="shared" si="6"/>
        <v/>
      </c>
      <c r="AE65" s="36">
        <f t="shared" si="6"/>
        <v>84.519249000000002</v>
      </c>
      <c r="AF65" s="36">
        <f t="shared" si="6"/>
        <v>91.580237999999994</v>
      </c>
      <c r="AG65" s="36">
        <f t="shared" si="5"/>
        <v>95.125416000000001</v>
      </c>
      <c r="AH65" s="36">
        <f t="shared" si="5"/>
        <v>98.618896484375</v>
      </c>
      <c r="AI65" s="36">
        <f t="shared" si="5"/>
        <v>98.552879333496094</v>
      </c>
      <c r="AJ65" s="36">
        <f t="shared" si="5"/>
        <v>98.754083632324352</v>
      </c>
      <c r="AK65" s="37" t="str">
        <f t="shared" si="1"/>
        <v>WB Estimate</v>
      </c>
      <c r="AM65" s="38" t="s">
        <v>290</v>
      </c>
      <c r="AP65" s="38">
        <v>56.269999999999996</v>
      </c>
      <c r="AQ65" s="38">
        <v>77.77000000000001</v>
      </c>
      <c r="AR65" s="38">
        <v>83.78</v>
      </c>
      <c r="AS65" s="38">
        <v>86.22</v>
      </c>
      <c r="AT65" s="38" t="s">
        <v>283</v>
      </c>
    </row>
    <row r="66" spans="1:46" x14ac:dyDescent="0.35">
      <c r="A66" s="29" t="s">
        <v>294</v>
      </c>
      <c r="B66" s="30" t="s">
        <v>295</v>
      </c>
      <c r="C66" s="31" t="s">
        <v>84</v>
      </c>
      <c r="D66" s="32" t="s">
        <v>84</v>
      </c>
      <c r="E66" s="21">
        <v>2011</v>
      </c>
      <c r="F66" s="33" t="s">
        <v>290</v>
      </c>
      <c r="G66" s="33" t="s">
        <v>290</v>
      </c>
      <c r="H66" s="33" t="s">
        <v>290</v>
      </c>
      <c r="I66" s="33" t="s">
        <v>290</v>
      </c>
      <c r="J66" s="33" t="s">
        <v>290</v>
      </c>
      <c r="K66" s="33" t="s">
        <v>290</v>
      </c>
      <c r="L66" s="33" t="s">
        <v>290</v>
      </c>
      <c r="M66" s="23"/>
      <c r="N66" s="34" t="s">
        <v>290</v>
      </c>
      <c r="O66" s="34" t="s">
        <v>290</v>
      </c>
      <c r="P66" s="34" t="s">
        <v>290</v>
      </c>
      <c r="Q66" s="34">
        <v>67.058708190917969</v>
      </c>
      <c r="R66" s="34">
        <v>67.889289855957031</v>
      </c>
      <c r="S66" s="34">
        <v>90.764671325683594</v>
      </c>
      <c r="T66" s="34">
        <v>52.573481018678059</v>
      </c>
      <c r="U66" s="23"/>
      <c r="V66" s="35" t="s">
        <v>290</v>
      </c>
      <c r="W66" s="35" t="s">
        <v>290</v>
      </c>
      <c r="X66" s="35" t="s">
        <v>290</v>
      </c>
      <c r="Y66" s="35" t="s">
        <v>290</v>
      </c>
      <c r="Z66" s="35" t="s">
        <v>290</v>
      </c>
      <c r="AA66" s="35" t="str">
        <f t="shared" si="2"/>
        <v/>
      </c>
      <c r="AB66" s="35" t="str">
        <f t="shared" si="3"/>
        <v/>
      </c>
      <c r="AC66" s="23"/>
      <c r="AD66" s="36" t="str">
        <f t="shared" si="6"/>
        <v/>
      </c>
      <c r="AE66" s="36" t="str">
        <f t="shared" si="6"/>
        <v/>
      </c>
      <c r="AF66" s="36" t="str">
        <f t="shared" si="6"/>
        <v/>
      </c>
      <c r="AG66" s="36">
        <f t="shared" si="5"/>
        <v>67.058708190917969</v>
      </c>
      <c r="AH66" s="36">
        <f t="shared" si="5"/>
        <v>67.889289855957031</v>
      </c>
      <c r="AI66" s="36">
        <f t="shared" si="5"/>
        <v>90.764671325683594</v>
      </c>
      <c r="AJ66" s="36">
        <f t="shared" si="5"/>
        <v>52.573481018678059</v>
      </c>
      <c r="AK66" s="37" t="str">
        <f t="shared" si="1"/>
        <v>WB Estimate</v>
      </c>
      <c r="AM66" s="38" t="s">
        <v>290</v>
      </c>
      <c r="AP66" s="38">
        <v>25.419999999999998</v>
      </c>
      <c r="AQ66" s="38">
        <v>31.810000000000006</v>
      </c>
      <c r="AR66" s="38">
        <v>34.089999999999996</v>
      </c>
      <c r="AS66" s="38">
        <v>35.029999999999994</v>
      </c>
      <c r="AT66" s="38" t="s">
        <v>283</v>
      </c>
    </row>
    <row r="67" spans="1:46" x14ac:dyDescent="0.35">
      <c r="A67" s="29" t="s">
        <v>294</v>
      </c>
      <c r="B67" s="30" t="s">
        <v>307</v>
      </c>
      <c r="C67" s="31" t="s">
        <v>85</v>
      </c>
      <c r="D67" s="32" t="s">
        <v>85</v>
      </c>
      <c r="E67" s="21">
        <v>1995</v>
      </c>
      <c r="F67" s="33" t="s">
        <v>290</v>
      </c>
      <c r="G67" s="33" t="s">
        <v>290</v>
      </c>
      <c r="H67" s="33" t="s">
        <v>290</v>
      </c>
      <c r="I67" s="33" t="s">
        <v>290</v>
      </c>
      <c r="J67" s="33" t="s">
        <v>290</v>
      </c>
      <c r="K67" s="33" t="s">
        <v>290</v>
      </c>
      <c r="L67" s="33" t="s">
        <v>290</v>
      </c>
      <c r="M67" s="23"/>
      <c r="N67" s="34" t="s">
        <v>290</v>
      </c>
      <c r="O67" s="34">
        <v>29.17753791809082</v>
      </c>
      <c r="P67" s="34">
        <v>39.740180969238281</v>
      </c>
      <c r="Q67" s="34">
        <v>44.346675872802734</v>
      </c>
      <c r="R67" s="34">
        <v>46.680461883544922</v>
      </c>
      <c r="S67" s="34">
        <v>74.617622375488281</v>
      </c>
      <c r="T67" s="34">
        <v>39.274702930260972</v>
      </c>
      <c r="U67" s="23"/>
      <c r="V67" s="35" t="s">
        <v>290</v>
      </c>
      <c r="W67" s="35" t="s">
        <v>290</v>
      </c>
      <c r="X67" s="35" t="s">
        <v>290</v>
      </c>
      <c r="Y67" s="35" t="s">
        <v>290</v>
      </c>
      <c r="Z67" s="35" t="s">
        <v>290</v>
      </c>
      <c r="AA67" s="35" t="str">
        <f t="shared" si="2"/>
        <v/>
      </c>
      <c r="AB67" s="35" t="str">
        <f t="shared" si="3"/>
        <v/>
      </c>
      <c r="AC67" s="23"/>
      <c r="AD67" s="36" t="str">
        <f t="shared" si="6"/>
        <v/>
      </c>
      <c r="AE67" s="36">
        <f t="shared" si="6"/>
        <v>29.17753791809082</v>
      </c>
      <c r="AF67" s="36">
        <f t="shared" si="6"/>
        <v>39.740180969238281</v>
      </c>
      <c r="AG67" s="36">
        <f t="shared" si="5"/>
        <v>44.346675872802734</v>
      </c>
      <c r="AH67" s="36">
        <f t="shared" si="5"/>
        <v>46.680461883544922</v>
      </c>
      <c r="AI67" s="36">
        <f t="shared" si="5"/>
        <v>74.617622375488281</v>
      </c>
      <c r="AJ67" s="36">
        <f t="shared" si="5"/>
        <v>39.274702930260972</v>
      </c>
      <c r="AK67" s="37" t="str">
        <f t="shared" si="1"/>
        <v>WB Estimate</v>
      </c>
      <c r="AM67" s="38" t="s">
        <v>290</v>
      </c>
      <c r="AP67" s="38">
        <v>6.2799999999999967</v>
      </c>
      <c r="AQ67" s="38">
        <v>12.2</v>
      </c>
      <c r="AR67" s="38">
        <v>15.110000000000001</v>
      </c>
      <c r="AS67" s="38">
        <v>16.549999999999997</v>
      </c>
      <c r="AT67" s="38" t="s">
        <v>283</v>
      </c>
    </row>
    <row r="68" spans="1:46" x14ac:dyDescent="0.35">
      <c r="A68" s="29" t="s">
        <v>292</v>
      </c>
      <c r="B68" s="30" t="s">
        <v>309</v>
      </c>
      <c r="C68" s="31" t="s">
        <v>86</v>
      </c>
      <c r="D68" s="32" t="s">
        <v>86</v>
      </c>
      <c r="E68" s="21" t="s">
        <v>290</v>
      </c>
      <c r="F68" s="33" t="s">
        <v>290</v>
      </c>
      <c r="G68" s="33" t="s">
        <v>290</v>
      </c>
      <c r="H68" s="33" t="s">
        <v>290</v>
      </c>
      <c r="I68" s="33" t="s">
        <v>290</v>
      </c>
      <c r="J68" s="33" t="s">
        <v>290</v>
      </c>
      <c r="K68" s="33" t="s">
        <v>290</v>
      </c>
      <c r="L68" s="33" t="s">
        <v>290</v>
      </c>
      <c r="M68" s="23"/>
      <c r="N68" s="34" t="s">
        <v>290</v>
      </c>
      <c r="O68" s="34" t="s">
        <v>290</v>
      </c>
      <c r="P68" s="34" t="s">
        <v>290</v>
      </c>
      <c r="Q68" s="34" t="s">
        <v>290</v>
      </c>
      <c r="R68" s="34" t="s">
        <v>290</v>
      </c>
      <c r="S68" s="34" t="s">
        <v>290</v>
      </c>
      <c r="T68" s="34" t="s">
        <v>290</v>
      </c>
      <c r="U68" s="23"/>
      <c r="V68" s="35">
        <v>100</v>
      </c>
      <c r="W68" s="35">
        <v>100</v>
      </c>
      <c r="X68" s="35">
        <v>100</v>
      </c>
      <c r="Y68" s="35">
        <v>100</v>
      </c>
      <c r="Z68" s="35">
        <v>100</v>
      </c>
      <c r="AA68" s="35">
        <f t="shared" si="2"/>
        <v>100</v>
      </c>
      <c r="AB68" s="35">
        <f t="shared" si="3"/>
        <v>100</v>
      </c>
      <c r="AC68" s="23"/>
      <c r="AD68" s="36">
        <f t="shared" si="6"/>
        <v>100</v>
      </c>
      <c r="AE68" s="36">
        <f t="shared" si="6"/>
        <v>100</v>
      </c>
      <c r="AF68" s="36">
        <f t="shared" si="6"/>
        <v>100</v>
      </c>
      <c r="AG68" s="36">
        <f t="shared" si="5"/>
        <v>100</v>
      </c>
      <c r="AH68" s="36">
        <f t="shared" si="5"/>
        <v>100</v>
      </c>
      <c r="AI68" s="36">
        <f t="shared" si="5"/>
        <v>100</v>
      </c>
      <c r="AJ68" s="36">
        <f t="shared" si="5"/>
        <v>100</v>
      </c>
      <c r="AK68" s="37" t="str">
        <f t="shared" ref="AK68:AK131" si="7">IF(ISNUMBER(J68),AM68,IF(ISNUMBER(R68),"WB Estimate",IF(ISNUMBER(Z68),"Assumption","n/a")))</f>
        <v>Assumption</v>
      </c>
      <c r="AM68" s="38" t="s">
        <v>290</v>
      </c>
      <c r="AP68" s="38">
        <v>79.2</v>
      </c>
      <c r="AQ68" s="38">
        <v>89.87</v>
      </c>
      <c r="AR68" s="38">
        <v>91.89</v>
      </c>
      <c r="AS68" s="38">
        <v>92.47</v>
      </c>
      <c r="AT68" s="38" t="s">
        <v>283</v>
      </c>
    </row>
    <row r="69" spans="1:46" x14ac:dyDescent="0.35">
      <c r="A69" s="29" t="s">
        <v>294</v>
      </c>
      <c r="B69" s="30" t="s">
        <v>307</v>
      </c>
      <c r="C69" s="31" t="s">
        <v>87</v>
      </c>
      <c r="D69" s="32" t="s">
        <v>87</v>
      </c>
      <c r="E69" s="21">
        <v>2000</v>
      </c>
      <c r="F69" s="33" t="s">
        <v>290</v>
      </c>
      <c r="G69" s="33">
        <v>12.7</v>
      </c>
      <c r="H69" s="33" t="s">
        <v>290</v>
      </c>
      <c r="I69" s="33">
        <v>27.2</v>
      </c>
      <c r="J69" s="33">
        <v>42.9</v>
      </c>
      <c r="K69" s="33">
        <v>85.4</v>
      </c>
      <c r="L69" s="33">
        <v>26.5</v>
      </c>
      <c r="M69" s="23"/>
      <c r="N69" s="34" t="s">
        <v>290</v>
      </c>
      <c r="O69" s="34" t="s">
        <v>290</v>
      </c>
      <c r="P69" s="34">
        <v>25.033405303955078</v>
      </c>
      <c r="Q69" s="34" t="s">
        <v>290</v>
      </c>
      <c r="R69" s="34" t="s">
        <v>290</v>
      </c>
      <c r="S69" s="34" t="s">
        <v>290</v>
      </c>
      <c r="T69" s="34" t="s">
        <v>290</v>
      </c>
      <c r="U69" s="23"/>
      <c r="V69" s="35" t="s">
        <v>290</v>
      </c>
      <c r="W69" s="35" t="s">
        <v>290</v>
      </c>
      <c r="X69" s="35" t="s">
        <v>290</v>
      </c>
      <c r="Y69" s="35" t="s">
        <v>290</v>
      </c>
      <c r="Z69" s="35" t="s">
        <v>290</v>
      </c>
      <c r="AA69" s="35" t="str">
        <f t="shared" ref="AA69:AA132" si="8">Z69</f>
        <v/>
      </c>
      <c r="AB69" s="35" t="str">
        <f t="shared" ref="AB69:AB132" si="9">Z69</f>
        <v/>
      </c>
      <c r="AC69" s="23"/>
      <c r="AD69" s="36" t="str">
        <f t="shared" si="6"/>
        <v/>
      </c>
      <c r="AE69" s="36">
        <f t="shared" si="6"/>
        <v>12.7</v>
      </c>
      <c r="AF69" s="36">
        <f t="shared" si="6"/>
        <v>25.033405303955078</v>
      </c>
      <c r="AG69" s="36">
        <f t="shared" si="5"/>
        <v>27.2</v>
      </c>
      <c r="AH69" s="36">
        <f t="shared" si="5"/>
        <v>42.9</v>
      </c>
      <c r="AI69" s="36">
        <f t="shared" si="5"/>
        <v>85.4</v>
      </c>
      <c r="AJ69" s="36">
        <f t="shared" si="5"/>
        <v>26.5</v>
      </c>
      <c r="AK69" s="37" t="str">
        <f t="shared" si="7"/>
        <v>LSMS</v>
      </c>
      <c r="AM69" s="38" t="s">
        <v>322</v>
      </c>
      <c r="AP69" s="38">
        <v>1.0299999999999976</v>
      </c>
      <c r="AQ69" s="38">
        <v>2.7299999999999991</v>
      </c>
      <c r="AR69" s="38">
        <v>3.3900000000000041</v>
      </c>
      <c r="AS69" s="38">
        <v>3.6399999999999988</v>
      </c>
      <c r="AT69" s="38" t="s">
        <v>283</v>
      </c>
    </row>
    <row r="70" spans="1:46" x14ac:dyDescent="0.35">
      <c r="A70" s="29" t="s">
        <v>292</v>
      </c>
      <c r="B70" s="30" t="s">
        <v>309</v>
      </c>
      <c r="C70" s="31" t="s">
        <v>88</v>
      </c>
      <c r="D70" s="32" t="s">
        <v>89</v>
      </c>
      <c r="E70" s="21" t="s">
        <v>290</v>
      </c>
      <c r="F70" s="33" t="s">
        <v>290</v>
      </c>
      <c r="G70" s="33" t="s">
        <v>290</v>
      </c>
      <c r="H70" s="33" t="s">
        <v>290</v>
      </c>
      <c r="I70" s="33" t="s">
        <v>290</v>
      </c>
      <c r="J70" s="33" t="s">
        <v>290</v>
      </c>
      <c r="K70" s="33" t="s">
        <v>290</v>
      </c>
      <c r="L70" s="33" t="s">
        <v>290</v>
      </c>
      <c r="M70" s="23"/>
      <c r="N70" s="34" t="s">
        <v>290</v>
      </c>
      <c r="O70" s="34" t="s">
        <v>290</v>
      </c>
      <c r="P70" s="34" t="s">
        <v>290</v>
      </c>
      <c r="Q70" s="34" t="s">
        <v>290</v>
      </c>
      <c r="R70" s="34" t="s">
        <v>290</v>
      </c>
      <c r="S70" s="34" t="s">
        <v>290</v>
      </c>
      <c r="T70" s="34" t="s">
        <v>290</v>
      </c>
      <c r="U70" s="23"/>
      <c r="V70" s="35">
        <v>100</v>
      </c>
      <c r="W70" s="35">
        <v>100</v>
      </c>
      <c r="X70" s="35">
        <v>100</v>
      </c>
      <c r="Y70" s="35">
        <v>100</v>
      </c>
      <c r="Z70" s="35">
        <v>100</v>
      </c>
      <c r="AA70" s="35">
        <f t="shared" si="8"/>
        <v>100</v>
      </c>
      <c r="AB70" s="35">
        <f t="shared" si="9"/>
        <v>100</v>
      </c>
      <c r="AC70" s="23"/>
      <c r="AD70" s="36">
        <f t="shared" si="6"/>
        <v>100</v>
      </c>
      <c r="AE70" s="36">
        <f t="shared" si="6"/>
        <v>100</v>
      </c>
      <c r="AF70" s="36">
        <f t="shared" si="6"/>
        <v>100</v>
      </c>
      <c r="AG70" s="36">
        <f t="shared" si="5"/>
        <v>100</v>
      </c>
      <c r="AH70" s="36">
        <f t="shared" si="5"/>
        <v>100</v>
      </c>
      <c r="AI70" s="36">
        <f t="shared" si="5"/>
        <v>100</v>
      </c>
      <c r="AJ70" s="36">
        <f t="shared" si="5"/>
        <v>100</v>
      </c>
      <c r="AK70" s="37" t="str">
        <f t="shared" si="7"/>
        <v>Assumption</v>
      </c>
      <c r="AM70" s="38" t="s">
        <v>290</v>
      </c>
      <c r="AP70" s="38"/>
      <c r="AQ70" s="38"/>
      <c r="AR70" s="38"/>
      <c r="AS70" s="38"/>
      <c r="AT70" s="38"/>
    </row>
    <row r="71" spans="1:46" x14ac:dyDescent="0.35">
      <c r="A71" s="29" t="s">
        <v>300</v>
      </c>
      <c r="B71" s="30" t="s">
        <v>312</v>
      </c>
      <c r="C71" s="31" t="s">
        <v>90</v>
      </c>
      <c r="D71" s="32" t="s">
        <v>90</v>
      </c>
      <c r="E71" s="21">
        <v>1996</v>
      </c>
      <c r="F71" s="33" t="s">
        <v>290</v>
      </c>
      <c r="G71" s="33" t="s">
        <v>290</v>
      </c>
      <c r="H71" s="33" t="s">
        <v>290</v>
      </c>
      <c r="I71" s="33" t="s">
        <v>290</v>
      </c>
      <c r="J71" s="33" t="s">
        <v>290</v>
      </c>
      <c r="K71" s="33" t="s">
        <v>290</v>
      </c>
      <c r="L71" s="33" t="s">
        <v>290</v>
      </c>
      <c r="M71" s="23"/>
      <c r="N71" s="34" t="s">
        <v>290</v>
      </c>
      <c r="O71" s="34">
        <v>75.392509460449219</v>
      </c>
      <c r="P71" s="34">
        <v>89.549285888671875</v>
      </c>
      <c r="Q71" s="34">
        <v>95.593437194824219</v>
      </c>
      <c r="R71" s="34">
        <v>98.646049499511719</v>
      </c>
      <c r="S71" s="34">
        <v>99.178627014160156</v>
      </c>
      <c r="T71" s="34">
        <v>98.018353181161089</v>
      </c>
      <c r="U71" s="23"/>
      <c r="V71" s="35" t="s">
        <v>290</v>
      </c>
      <c r="W71" s="35" t="s">
        <v>290</v>
      </c>
      <c r="X71" s="35" t="s">
        <v>290</v>
      </c>
      <c r="Y71" s="35" t="s">
        <v>290</v>
      </c>
      <c r="Z71" s="35" t="s">
        <v>290</v>
      </c>
      <c r="AA71" s="35" t="str">
        <f t="shared" si="8"/>
        <v/>
      </c>
      <c r="AB71" s="35" t="str">
        <f t="shared" si="9"/>
        <v/>
      </c>
      <c r="AC71" s="23"/>
      <c r="AD71" s="36" t="str">
        <f t="shared" si="6"/>
        <v/>
      </c>
      <c r="AE71" s="36">
        <f t="shared" si="6"/>
        <v>75.392509460449219</v>
      </c>
      <c r="AF71" s="36">
        <f t="shared" si="6"/>
        <v>89.549285888671875</v>
      </c>
      <c r="AG71" s="36">
        <f t="shared" si="5"/>
        <v>95.593437194824219</v>
      </c>
      <c r="AH71" s="36">
        <f t="shared" si="5"/>
        <v>98.646049499511719</v>
      </c>
      <c r="AI71" s="36">
        <f t="shared" si="5"/>
        <v>99.178627014160156</v>
      </c>
      <c r="AJ71" s="36">
        <f t="shared" si="5"/>
        <v>98.018353181161089</v>
      </c>
      <c r="AK71" s="37" t="str">
        <f t="shared" si="7"/>
        <v>WB Estimate</v>
      </c>
      <c r="AM71" s="38" t="s">
        <v>290</v>
      </c>
      <c r="AP71" s="38">
        <v>31.820000000000004</v>
      </c>
      <c r="AQ71" s="38">
        <v>39.6</v>
      </c>
      <c r="AR71" s="38">
        <v>41.839999999999996</v>
      </c>
      <c r="AS71" s="38">
        <v>42.800000000000004</v>
      </c>
      <c r="AT71" s="38" t="s">
        <v>283</v>
      </c>
    </row>
    <row r="72" spans="1:46" x14ac:dyDescent="0.35">
      <c r="A72" s="29" t="s">
        <v>292</v>
      </c>
      <c r="B72" s="30" t="s">
        <v>309</v>
      </c>
      <c r="C72" s="31" t="s">
        <v>91</v>
      </c>
      <c r="D72" s="32" t="s">
        <v>91</v>
      </c>
      <c r="E72" s="21" t="s">
        <v>290</v>
      </c>
      <c r="F72" s="33" t="s">
        <v>290</v>
      </c>
      <c r="G72" s="33" t="s">
        <v>290</v>
      </c>
      <c r="H72" s="33" t="s">
        <v>290</v>
      </c>
      <c r="I72" s="33" t="s">
        <v>290</v>
      </c>
      <c r="J72" s="33" t="s">
        <v>290</v>
      </c>
      <c r="K72" s="33" t="s">
        <v>290</v>
      </c>
      <c r="L72" s="33" t="s">
        <v>290</v>
      </c>
      <c r="M72" s="23"/>
      <c r="N72" s="34" t="s">
        <v>290</v>
      </c>
      <c r="O72" s="34" t="s">
        <v>290</v>
      </c>
      <c r="P72" s="34" t="s">
        <v>290</v>
      </c>
      <c r="Q72" s="34" t="s">
        <v>290</v>
      </c>
      <c r="R72" s="34" t="s">
        <v>290</v>
      </c>
      <c r="S72" s="34" t="s">
        <v>290</v>
      </c>
      <c r="T72" s="34" t="s">
        <v>290</v>
      </c>
      <c r="U72" s="23"/>
      <c r="V72" s="35">
        <v>100</v>
      </c>
      <c r="W72" s="35">
        <v>100</v>
      </c>
      <c r="X72" s="35">
        <v>100</v>
      </c>
      <c r="Y72" s="35">
        <v>100</v>
      </c>
      <c r="Z72" s="35">
        <v>100</v>
      </c>
      <c r="AA72" s="35">
        <f t="shared" si="8"/>
        <v>100</v>
      </c>
      <c r="AB72" s="35">
        <f t="shared" si="9"/>
        <v>100</v>
      </c>
      <c r="AC72" s="23"/>
      <c r="AD72" s="36">
        <f t="shared" si="6"/>
        <v>100</v>
      </c>
      <c r="AE72" s="36">
        <f t="shared" si="6"/>
        <v>100</v>
      </c>
      <c r="AF72" s="36">
        <f t="shared" si="6"/>
        <v>100</v>
      </c>
      <c r="AG72" s="36">
        <f t="shared" si="5"/>
        <v>100</v>
      </c>
      <c r="AH72" s="36">
        <f t="shared" si="5"/>
        <v>100</v>
      </c>
      <c r="AI72" s="36">
        <f t="shared" si="5"/>
        <v>100</v>
      </c>
      <c r="AJ72" s="36">
        <f t="shared" si="5"/>
        <v>100</v>
      </c>
      <c r="AK72" s="37" t="str">
        <f t="shared" si="7"/>
        <v>Assumption</v>
      </c>
      <c r="AM72" s="38" t="s">
        <v>290</v>
      </c>
      <c r="AP72" s="38">
        <v>100</v>
      </c>
      <c r="AQ72" s="38">
        <v>100</v>
      </c>
      <c r="AR72" s="38">
        <v>100</v>
      </c>
      <c r="AS72" s="38">
        <v>100</v>
      </c>
      <c r="AT72" s="38" t="s">
        <v>283</v>
      </c>
    </row>
    <row r="73" spans="1:46" x14ac:dyDescent="0.35">
      <c r="A73" s="29" t="s">
        <v>292</v>
      </c>
      <c r="B73" s="30" t="s">
        <v>306</v>
      </c>
      <c r="C73" s="31" t="s">
        <v>92</v>
      </c>
      <c r="D73" s="32" t="s">
        <v>93</v>
      </c>
      <c r="E73" s="21" t="s">
        <v>290</v>
      </c>
      <c r="F73" s="33" t="s">
        <v>290</v>
      </c>
      <c r="G73" s="33" t="s">
        <v>290</v>
      </c>
      <c r="H73" s="33" t="s">
        <v>290</v>
      </c>
      <c r="I73" s="33" t="s">
        <v>290</v>
      </c>
      <c r="J73" s="33" t="s">
        <v>290</v>
      </c>
      <c r="K73" s="33" t="s">
        <v>290</v>
      </c>
      <c r="L73" s="33" t="s">
        <v>290</v>
      </c>
      <c r="M73" s="23"/>
      <c r="N73" s="34" t="s">
        <v>290</v>
      </c>
      <c r="O73" s="34" t="s">
        <v>290</v>
      </c>
      <c r="P73" s="34" t="s">
        <v>290</v>
      </c>
      <c r="Q73" s="34" t="s">
        <v>290</v>
      </c>
      <c r="R73" s="34" t="s">
        <v>290</v>
      </c>
      <c r="S73" s="34" t="s">
        <v>290</v>
      </c>
      <c r="T73" s="34" t="s">
        <v>290</v>
      </c>
      <c r="U73" s="23"/>
      <c r="V73" s="35">
        <v>100</v>
      </c>
      <c r="W73" s="35">
        <v>100</v>
      </c>
      <c r="X73" s="35">
        <v>100</v>
      </c>
      <c r="Y73" s="35">
        <v>100</v>
      </c>
      <c r="Z73" s="35">
        <v>100</v>
      </c>
      <c r="AA73" s="35">
        <f t="shared" si="8"/>
        <v>100</v>
      </c>
      <c r="AB73" s="35">
        <f t="shared" si="9"/>
        <v>100</v>
      </c>
      <c r="AC73" s="23"/>
      <c r="AD73" s="36">
        <f t="shared" si="6"/>
        <v>100</v>
      </c>
      <c r="AE73" s="36">
        <f t="shared" si="6"/>
        <v>100</v>
      </c>
      <c r="AF73" s="36">
        <f t="shared" si="6"/>
        <v>100</v>
      </c>
      <c r="AG73" s="36">
        <f t="shared" si="5"/>
        <v>100</v>
      </c>
      <c r="AH73" s="36">
        <f t="shared" si="5"/>
        <v>100</v>
      </c>
      <c r="AI73" s="36">
        <f t="shared" si="5"/>
        <v>100</v>
      </c>
      <c r="AJ73" s="36">
        <f t="shared" si="5"/>
        <v>100</v>
      </c>
      <c r="AK73" s="37" t="str">
        <f t="shared" si="7"/>
        <v>Assumption</v>
      </c>
      <c r="AM73" s="38" t="s">
        <v>290</v>
      </c>
      <c r="AP73" s="38">
        <v>100</v>
      </c>
      <c r="AQ73" s="38">
        <v>100</v>
      </c>
      <c r="AR73" s="38">
        <v>100</v>
      </c>
      <c r="AS73" s="38">
        <v>100</v>
      </c>
      <c r="AT73" s="38" t="s">
        <v>283</v>
      </c>
    </row>
    <row r="74" spans="1:46" x14ac:dyDescent="0.35">
      <c r="A74" s="29" t="s">
        <v>300</v>
      </c>
      <c r="B74" s="30" t="s">
        <v>301</v>
      </c>
      <c r="C74" s="31" t="s">
        <v>94</v>
      </c>
      <c r="D74" s="32" t="s">
        <v>94</v>
      </c>
      <c r="E74" s="21" t="s">
        <v>290</v>
      </c>
      <c r="F74" s="33" t="s">
        <v>290</v>
      </c>
      <c r="G74" s="33" t="s">
        <v>290</v>
      </c>
      <c r="H74" s="33" t="s">
        <v>290</v>
      </c>
      <c r="I74" s="33" t="s">
        <v>290</v>
      </c>
      <c r="J74" s="33" t="s">
        <v>290</v>
      </c>
      <c r="K74" s="33" t="s">
        <v>290</v>
      </c>
      <c r="L74" s="33" t="s">
        <v>290</v>
      </c>
      <c r="M74" s="23"/>
      <c r="N74" s="34" t="s">
        <v>290</v>
      </c>
      <c r="O74" s="34" t="s">
        <v>290</v>
      </c>
      <c r="P74" s="34" t="s">
        <v>290</v>
      </c>
      <c r="Q74" s="34" t="s">
        <v>290</v>
      </c>
      <c r="R74" s="34" t="s">
        <v>290</v>
      </c>
      <c r="S74" s="34" t="s">
        <v>290</v>
      </c>
      <c r="T74" s="34" t="s">
        <v>290</v>
      </c>
      <c r="U74" s="23"/>
      <c r="V74" s="35">
        <v>100</v>
      </c>
      <c r="W74" s="35">
        <v>100</v>
      </c>
      <c r="X74" s="35">
        <v>100</v>
      </c>
      <c r="Y74" s="35">
        <v>100</v>
      </c>
      <c r="Z74" s="35">
        <v>100</v>
      </c>
      <c r="AA74" s="35">
        <f t="shared" si="8"/>
        <v>100</v>
      </c>
      <c r="AB74" s="35">
        <f t="shared" si="9"/>
        <v>100</v>
      </c>
      <c r="AC74" s="23"/>
      <c r="AD74" s="36">
        <f t="shared" si="6"/>
        <v>100</v>
      </c>
      <c r="AE74" s="36">
        <f t="shared" si="6"/>
        <v>100</v>
      </c>
      <c r="AF74" s="36">
        <f t="shared" si="6"/>
        <v>100</v>
      </c>
      <c r="AG74" s="36">
        <f t="shared" si="5"/>
        <v>100</v>
      </c>
      <c r="AH74" s="36">
        <f t="shared" si="5"/>
        <v>100</v>
      </c>
      <c r="AI74" s="36">
        <f t="shared" si="5"/>
        <v>100</v>
      </c>
      <c r="AJ74" s="36">
        <f t="shared" si="5"/>
        <v>100</v>
      </c>
      <c r="AK74" s="37" t="str">
        <f t="shared" si="7"/>
        <v>Assumption</v>
      </c>
      <c r="AM74" s="38" t="s">
        <v>290</v>
      </c>
      <c r="AP74" s="38"/>
      <c r="AQ74" s="38"/>
      <c r="AR74" s="38"/>
      <c r="AS74" s="38"/>
      <c r="AT74" s="38"/>
    </row>
    <row r="75" spans="1:46" x14ac:dyDescent="0.35">
      <c r="A75" s="29" t="s">
        <v>294</v>
      </c>
      <c r="B75" s="30" t="s">
        <v>295</v>
      </c>
      <c r="C75" s="31" t="s">
        <v>95</v>
      </c>
      <c r="D75" s="32" t="s">
        <v>95</v>
      </c>
      <c r="E75" s="21">
        <v>2000</v>
      </c>
      <c r="F75" s="33" t="s">
        <v>290</v>
      </c>
      <c r="G75" s="33">
        <v>73.599999999999994</v>
      </c>
      <c r="H75" s="33" t="s">
        <v>290</v>
      </c>
      <c r="I75" s="33" t="s">
        <v>290</v>
      </c>
      <c r="J75" s="33" t="s">
        <v>290</v>
      </c>
      <c r="K75" s="33" t="s">
        <v>290</v>
      </c>
      <c r="L75" s="33" t="s">
        <v>290</v>
      </c>
      <c r="M75" s="23"/>
      <c r="N75" s="34" t="s">
        <v>290</v>
      </c>
      <c r="O75" s="34" t="s">
        <v>290</v>
      </c>
      <c r="P75" s="34">
        <v>84.929885864257813</v>
      </c>
      <c r="Q75" s="34">
        <v>89.219940185546875</v>
      </c>
      <c r="R75" s="34">
        <v>91.395500183105469</v>
      </c>
      <c r="S75" s="34">
        <v>96.663719177246094</v>
      </c>
      <c r="T75" s="34">
        <v>54.96495051851538</v>
      </c>
      <c r="U75" s="23"/>
      <c r="V75" s="35" t="s">
        <v>290</v>
      </c>
      <c r="W75" s="35" t="s">
        <v>290</v>
      </c>
      <c r="X75" s="35" t="s">
        <v>290</v>
      </c>
      <c r="Y75" s="35" t="s">
        <v>290</v>
      </c>
      <c r="Z75" s="35" t="s">
        <v>290</v>
      </c>
      <c r="AA75" s="35" t="str">
        <f t="shared" si="8"/>
        <v/>
      </c>
      <c r="AB75" s="35" t="str">
        <f t="shared" si="9"/>
        <v/>
      </c>
      <c r="AC75" s="23"/>
      <c r="AD75" s="36" t="str">
        <f t="shared" si="6"/>
        <v/>
      </c>
      <c r="AE75" s="36">
        <f t="shared" si="6"/>
        <v>73.599999999999994</v>
      </c>
      <c r="AF75" s="36">
        <f t="shared" si="6"/>
        <v>84.929885864257813</v>
      </c>
      <c r="AG75" s="36">
        <f t="shared" si="5"/>
        <v>89.219940185546875</v>
      </c>
      <c r="AH75" s="36">
        <f t="shared" si="5"/>
        <v>91.395500183105469</v>
      </c>
      <c r="AI75" s="36">
        <f t="shared" si="5"/>
        <v>96.663719177246094</v>
      </c>
      <c r="AJ75" s="36">
        <f t="shared" si="5"/>
        <v>54.96495051851538</v>
      </c>
      <c r="AK75" s="37" t="str">
        <f t="shared" si="7"/>
        <v>WB Estimate</v>
      </c>
      <c r="AM75" s="38" t="s">
        <v>290</v>
      </c>
      <c r="AP75" s="38">
        <v>59.139999999999993</v>
      </c>
      <c r="AQ75" s="38">
        <v>73.330000000000013</v>
      </c>
      <c r="AR75" s="38">
        <v>76.92</v>
      </c>
      <c r="AS75" s="38">
        <v>78.3</v>
      </c>
      <c r="AT75" s="38" t="s">
        <v>283</v>
      </c>
    </row>
    <row r="76" spans="1:46" x14ac:dyDescent="0.35">
      <c r="A76" s="29" t="s">
        <v>294</v>
      </c>
      <c r="B76" s="30" t="s">
        <v>315</v>
      </c>
      <c r="C76" s="31" t="s">
        <v>96</v>
      </c>
      <c r="D76" s="32" t="s">
        <v>97</v>
      </c>
      <c r="E76" s="21">
        <v>1993</v>
      </c>
      <c r="F76" s="33" t="s">
        <v>290</v>
      </c>
      <c r="G76" s="33">
        <v>34.299999999999997</v>
      </c>
      <c r="H76" s="33" t="s">
        <v>290</v>
      </c>
      <c r="I76" s="33" t="s">
        <v>290</v>
      </c>
      <c r="J76" s="33" t="s">
        <v>290</v>
      </c>
      <c r="K76" s="33" t="s">
        <v>290</v>
      </c>
      <c r="L76" s="33" t="s">
        <v>290</v>
      </c>
      <c r="M76" s="23"/>
      <c r="N76" s="34" t="s">
        <v>290</v>
      </c>
      <c r="O76" s="34" t="s">
        <v>290</v>
      </c>
      <c r="P76" s="34">
        <v>40.197135925292969</v>
      </c>
      <c r="Q76" s="34">
        <v>45.216743469238281</v>
      </c>
      <c r="R76" s="34">
        <v>47.757087707519531</v>
      </c>
      <c r="S76" s="34">
        <v>69.042526245117188</v>
      </c>
      <c r="T76" s="34">
        <v>15.529245173613818</v>
      </c>
      <c r="U76" s="23"/>
      <c r="V76" s="35" t="s">
        <v>290</v>
      </c>
      <c r="W76" s="35" t="s">
        <v>290</v>
      </c>
      <c r="X76" s="35" t="s">
        <v>290</v>
      </c>
      <c r="Y76" s="35" t="s">
        <v>290</v>
      </c>
      <c r="Z76" s="35" t="s">
        <v>290</v>
      </c>
      <c r="AA76" s="35" t="str">
        <f t="shared" si="8"/>
        <v/>
      </c>
      <c r="AB76" s="35" t="str">
        <f t="shared" si="9"/>
        <v/>
      </c>
      <c r="AC76" s="23"/>
      <c r="AD76" s="36" t="str">
        <f t="shared" si="6"/>
        <v/>
      </c>
      <c r="AE76" s="36">
        <f t="shared" si="6"/>
        <v>34.299999999999997</v>
      </c>
      <c r="AF76" s="36">
        <f t="shared" si="6"/>
        <v>40.197135925292969</v>
      </c>
      <c r="AG76" s="36">
        <f t="shared" si="5"/>
        <v>45.216743469238281</v>
      </c>
      <c r="AH76" s="36">
        <f t="shared" si="5"/>
        <v>47.757087707519531</v>
      </c>
      <c r="AI76" s="36">
        <f t="shared" si="5"/>
        <v>69.042526245117188</v>
      </c>
      <c r="AJ76" s="36">
        <f t="shared" si="5"/>
        <v>15.529245173613818</v>
      </c>
      <c r="AK76" s="37" t="str">
        <f t="shared" si="7"/>
        <v>WB Estimate</v>
      </c>
      <c r="AM76" s="38" t="s">
        <v>290</v>
      </c>
      <c r="AP76" s="38">
        <v>3.180000000000005</v>
      </c>
      <c r="AQ76" s="38">
        <v>3.1900000000000039</v>
      </c>
      <c r="AR76" s="38">
        <v>3.2200000000000006</v>
      </c>
      <c r="AS76" s="38">
        <v>3.2299999999999995</v>
      </c>
      <c r="AT76" s="38" t="s">
        <v>283</v>
      </c>
    </row>
    <row r="77" spans="1:46" x14ac:dyDescent="0.35">
      <c r="A77" s="29" t="s">
        <v>292</v>
      </c>
      <c r="B77" s="30" t="s">
        <v>291</v>
      </c>
      <c r="C77" s="31" t="s">
        <v>98</v>
      </c>
      <c r="D77" s="32" t="s">
        <v>98</v>
      </c>
      <c r="E77" s="21">
        <v>2002</v>
      </c>
      <c r="F77" s="33" t="s">
        <v>290</v>
      </c>
      <c r="G77" s="33" t="s">
        <v>290</v>
      </c>
      <c r="H77" s="33" t="s">
        <v>290</v>
      </c>
      <c r="I77" s="33">
        <v>100</v>
      </c>
      <c r="J77" s="33" t="s">
        <v>290</v>
      </c>
      <c r="K77" s="33" t="s">
        <v>290</v>
      </c>
      <c r="L77" s="33" t="s">
        <v>290</v>
      </c>
      <c r="M77" s="23"/>
      <c r="N77" s="34" t="s">
        <v>290</v>
      </c>
      <c r="O77" s="34" t="s">
        <v>290</v>
      </c>
      <c r="P77" s="34">
        <v>99.495635986328125</v>
      </c>
      <c r="Q77" s="34" t="s">
        <v>290</v>
      </c>
      <c r="R77" s="34">
        <v>100</v>
      </c>
      <c r="S77" s="34">
        <v>100</v>
      </c>
      <c r="T77" s="34">
        <v>100</v>
      </c>
      <c r="U77" s="23"/>
      <c r="V77" s="35" t="s">
        <v>290</v>
      </c>
      <c r="W77" s="35" t="s">
        <v>290</v>
      </c>
      <c r="X77" s="35" t="s">
        <v>290</v>
      </c>
      <c r="Y77" s="35" t="s">
        <v>290</v>
      </c>
      <c r="Z77" s="35" t="s">
        <v>290</v>
      </c>
      <c r="AA77" s="35" t="str">
        <f t="shared" si="8"/>
        <v/>
      </c>
      <c r="AB77" s="35" t="str">
        <f t="shared" si="9"/>
        <v/>
      </c>
      <c r="AC77" s="23"/>
      <c r="AD77" s="36" t="str">
        <f t="shared" si="6"/>
        <v/>
      </c>
      <c r="AE77" s="36" t="str">
        <f t="shared" si="6"/>
        <v/>
      </c>
      <c r="AF77" s="36">
        <f t="shared" si="6"/>
        <v>99.495635986328125</v>
      </c>
      <c r="AG77" s="36">
        <f t="shared" si="5"/>
        <v>100</v>
      </c>
      <c r="AH77" s="36">
        <f t="shared" si="5"/>
        <v>100</v>
      </c>
      <c r="AI77" s="36">
        <f t="shared" si="5"/>
        <v>100</v>
      </c>
      <c r="AJ77" s="36">
        <f t="shared" si="5"/>
        <v>100</v>
      </c>
      <c r="AK77" s="37" t="str">
        <f t="shared" si="7"/>
        <v>WB Estimate</v>
      </c>
      <c r="AM77" s="38" t="s">
        <v>290</v>
      </c>
      <c r="AP77" s="38">
        <v>41.03</v>
      </c>
      <c r="AQ77" s="38">
        <v>66.100000000000009</v>
      </c>
      <c r="AR77" s="38">
        <v>74.180000000000007</v>
      </c>
      <c r="AS77" s="38">
        <v>77.41</v>
      </c>
      <c r="AT77" s="38" t="s">
        <v>283</v>
      </c>
    </row>
    <row r="78" spans="1:46" x14ac:dyDescent="0.35">
      <c r="A78" s="29" t="s">
        <v>292</v>
      </c>
      <c r="B78" s="30" t="s">
        <v>306</v>
      </c>
      <c r="C78" s="31" t="s">
        <v>99</v>
      </c>
      <c r="D78" s="32" t="s">
        <v>99</v>
      </c>
      <c r="E78" s="21" t="s">
        <v>290</v>
      </c>
      <c r="F78" s="33" t="s">
        <v>290</v>
      </c>
      <c r="G78" s="33" t="s">
        <v>290</v>
      </c>
      <c r="H78" s="33" t="s">
        <v>290</v>
      </c>
      <c r="I78" s="33" t="s">
        <v>290</v>
      </c>
      <c r="J78" s="33" t="s">
        <v>290</v>
      </c>
      <c r="K78" s="33" t="s">
        <v>290</v>
      </c>
      <c r="L78" s="33" t="s">
        <v>290</v>
      </c>
      <c r="M78" s="23"/>
      <c r="N78" s="34" t="s">
        <v>290</v>
      </c>
      <c r="O78" s="34" t="s">
        <v>290</v>
      </c>
      <c r="P78" s="34" t="s">
        <v>290</v>
      </c>
      <c r="Q78" s="34" t="s">
        <v>290</v>
      </c>
      <c r="R78" s="34" t="s">
        <v>290</v>
      </c>
      <c r="S78" s="34" t="s">
        <v>290</v>
      </c>
      <c r="T78" s="34" t="s">
        <v>290</v>
      </c>
      <c r="U78" s="23"/>
      <c r="V78" s="35">
        <v>100</v>
      </c>
      <c r="W78" s="35">
        <v>100</v>
      </c>
      <c r="X78" s="35">
        <v>100</v>
      </c>
      <c r="Y78" s="35">
        <v>100</v>
      </c>
      <c r="Z78" s="35">
        <v>100</v>
      </c>
      <c r="AA78" s="35">
        <f t="shared" si="8"/>
        <v>100</v>
      </c>
      <c r="AB78" s="35">
        <f t="shared" si="9"/>
        <v>100</v>
      </c>
      <c r="AC78" s="23"/>
      <c r="AD78" s="36">
        <f t="shared" si="6"/>
        <v>100</v>
      </c>
      <c r="AE78" s="36">
        <f t="shared" si="6"/>
        <v>100</v>
      </c>
      <c r="AF78" s="36">
        <f t="shared" si="6"/>
        <v>100</v>
      </c>
      <c r="AG78" s="36">
        <f t="shared" si="5"/>
        <v>100</v>
      </c>
      <c r="AH78" s="36">
        <f t="shared" si="5"/>
        <v>100</v>
      </c>
      <c r="AI78" s="36">
        <f t="shared" si="5"/>
        <v>100</v>
      </c>
      <c r="AJ78" s="36">
        <f t="shared" si="5"/>
        <v>100</v>
      </c>
      <c r="AK78" s="37" t="str">
        <f t="shared" si="7"/>
        <v>Assumption</v>
      </c>
      <c r="AM78" s="38" t="s">
        <v>290</v>
      </c>
      <c r="AP78" s="38">
        <v>100</v>
      </c>
      <c r="AQ78" s="38">
        <v>100</v>
      </c>
      <c r="AR78" s="38">
        <v>100</v>
      </c>
      <c r="AS78" s="38">
        <v>100</v>
      </c>
      <c r="AT78" s="38" t="s">
        <v>283</v>
      </c>
    </row>
    <row r="79" spans="1:46" x14ac:dyDescent="0.35">
      <c r="A79" s="29" t="s">
        <v>294</v>
      </c>
      <c r="B79" s="30" t="s">
        <v>315</v>
      </c>
      <c r="C79" s="31" t="s">
        <v>100</v>
      </c>
      <c r="D79" s="32" t="s">
        <v>100</v>
      </c>
      <c r="E79" s="21">
        <v>1993</v>
      </c>
      <c r="F79" s="33" t="s">
        <v>290</v>
      </c>
      <c r="G79" s="33" t="s">
        <v>290</v>
      </c>
      <c r="H79" s="33" t="s">
        <v>290</v>
      </c>
      <c r="I79" s="33">
        <v>78.3</v>
      </c>
      <c r="J79" s="33">
        <v>79.3</v>
      </c>
      <c r="K79" s="33">
        <v>89.8</v>
      </c>
      <c r="L79" s="33">
        <v>66.599999999999994</v>
      </c>
      <c r="M79" s="23"/>
      <c r="N79" s="34" t="s">
        <v>290</v>
      </c>
      <c r="O79" s="34">
        <v>44.675510406494141</v>
      </c>
      <c r="P79" s="34">
        <v>65.040809631347656</v>
      </c>
      <c r="Q79" s="34" t="s">
        <v>290</v>
      </c>
      <c r="R79" s="34" t="s">
        <v>290</v>
      </c>
      <c r="S79" s="34" t="s">
        <v>290</v>
      </c>
      <c r="T79" s="34" t="s">
        <v>290</v>
      </c>
      <c r="U79" s="23"/>
      <c r="V79" s="35" t="s">
        <v>290</v>
      </c>
      <c r="W79" s="35" t="s">
        <v>290</v>
      </c>
      <c r="X79" s="35" t="s">
        <v>290</v>
      </c>
      <c r="Y79" s="35" t="s">
        <v>290</v>
      </c>
      <c r="Z79" s="35" t="s">
        <v>290</v>
      </c>
      <c r="AA79" s="35" t="str">
        <f t="shared" si="8"/>
        <v/>
      </c>
      <c r="AB79" s="35" t="str">
        <f t="shared" si="9"/>
        <v/>
      </c>
      <c r="AC79" s="23"/>
      <c r="AD79" s="36" t="str">
        <f t="shared" si="6"/>
        <v/>
      </c>
      <c r="AE79" s="36">
        <f t="shared" si="6"/>
        <v>44.675510406494141</v>
      </c>
      <c r="AF79" s="36">
        <f t="shared" si="6"/>
        <v>65.040809631347656</v>
      </c>
      <c r="AG79" s="36">
        <f t="shared" si="5"/>
        <v>78.3</v>
      </c>
      <c r="AH79" s="36">
        <f t="shared" si="5"/>
        <v>79.3</v>
      </c>
      <c r="AI79" s="36">
        <f t="shared" si="5"/>
        <v>89.8</v>
      </c>
      <c r="AJ79" s="36">
        <f t="shared" si="5"/>
        <v>66.599999999999994</v>
      </c>
      <c r="AK79" s="37" t="str">
        <f t="shared" si="7"/>
        <v>DHS</v>
      </c>
      <c r="AM79" s="38" t="s">
        <v>323</v>
      </c>
      <c r="AP79" s="38">
        <v>5.9100000000000037</v>
      </c>
      <c r="AQ79" s="38">
        <v>14.139999999999997</v>
      </c>
      <c r="AR79" s="38">
        <v>18.999999999999993</v>
      </c>
      <c r="AS79" s="38">
        <v>21.809999999999995</v>
      </c>
      <c r="AT79" s="38" t="s">
        <v>283</v>
      </c>
    </row>
    <row r="80" spans="1:46" x14ac:dyDescent="0.35">
      <c r="A80" s="29" t="s">
        <v>292</v>
      </c>
      <c r="B80" s="30" t="s">
        <v>293</v>
      </c>
      <c r="C80" s="31" t="s">
        <v>101</v>
      </c>
      <c r="D80" s="32" t="s">
        <v>101</v>
      </c>
      <c r="E80" s="21" t="s">
        <v>290</v>
      </c>
      <c r="F80" s="33" t="s">
        <v>290</v>
      </c>
      <c r="G80" s="33" t="s">
        <v>290</v>
      </c>
      <c r="H80" s="33" t="s">
        <v>290</v>
      </c>
      <c r="I80" s="33" t="s">
        <v>290</v>
      </c>
      <c r="J80" s="33" t="s">
        <v>290</v>
      </c>
      <c r="K80" s="33" t="s">
        <v>290</v>
      </c>
      <c r="L80" s="33" t="s">
        <v>290</v>
      </c>
      <c r="M80" s="23"/>
      <c r="N80" s="34" t="s">
        <v>290</v>
      </c>
      <c r="O80" s="34" t="s">
        <v>290</v>
      </c>
      <c r="P80" s="34" t="s">
        <v>290</v>
      </c>
      <c r="Q80" s="34" t="s">
        <v>290</v>
      </c>
      <c r="R80" s="34" t="s">
        <v>290</v>
      </c>
      <c r="S80" s="34" t="s">
        <v>290</v>
      </c>
      <c r="T80" s="34" t="s">
        <v>290</v>
      </c>
      <c r="U80" s="23"/>
      <c r="V80" s="35">
        <v>100</v>
      </c>
      <c r="W80" s="35">
        <v>100</v>
      </c>
      <c r="X80" s="35">
        <v>100</v>
      </c>
      <c r="Y80" s="35">
        <v>100</v>
      </c>
      <c r="Z80" s="35">
        <v>100</v>
      </c>
      <c r="AA80" s="35">
        <f t="shared" si="8"/>
        <v>100</v>
      </c>
      <c r="AB80" s="35">
        <f t="shared" si="9"/>
        <v>100</v>
      </c>
      <c r="AC80" s="23"/>
      <c r="AD80" s="36">
        <f t="shared" si="6"/>
        <v>100</v>
      </c>
      <c r="AE80" s="36">
        <f t="shared" si="6"/>
        <v>100</v>
      </c>
      <c r="AF80" s="36">
        <f t="shared" si="6"/>
        <v>100</v>
      </c>
      <c r="AG80" s="36">
        <f t="shared" si="5"/>
        <v>100</v>
      </c>
      <c r="AH80" s="36">
        <f t="shared" si="5"/>
        <v>100</v>
      </c>
      <c r="AI80" s="36">
        <f t="shared" si="5"/>
        <v>100</v>
      </c>
      <c r="AJ80" s="36">
        <f t="shared" si="5"/>
        <v>100</v>
      </c>
      <c r="AK80" s="37" t="str">
        <f t="shared" si="7"/>
        <v>Assumption</v>
      </c>
      <c r="AM80" s="38" t="s">
        <v>290</v>
      </c>
      <c r="AP80" s="38"/>
      <c r="AQ80" s="38"/>
      <c r="AR80" s="38"/>
      <c r="AS80" s="38"/>
      <c r="AT80" s="38"/>
    </row>
    <row r="81" spans="1:46" x14ac:dyDescent="0.35">
      <c r="A81" s="29" t="s">
        <v>292</v>
      </c>
      <c r="B81" s="30" t="s">
        <v>293</v>
      </c>
      <c r="C81" s="31" t="s">
        <v>102</v>
      </c>
      <c r="D81" s="32" t="s">
        <v>102</v>
      </c>
      <c r="E81" s="21" t="s">
        <v>290</v>
      </c>
      <c r="F81" s="33" t="s">
        <v>290</v>
      </c>
      <c r="G81" s="33" t="s">
        <v>290</v>
      </c>
      <c r="H81" s="33" t="s">
        <v>290</v>
      </c>
      <c r="I81" s="33" t="s">
        <v>290</v>
      </c>
      <c r="J81" s="33" t="s">
        <v>290</v>
      </c>
      <c r="K81" s="33" t="s">
        <v>290</v>
      </c>
      <c r="L81" s="33" t="s">
        <v>290</v>
      </c>
      <c r="M81" s="23"/>
      <c r="N81" s="34" t="s">
        <v>290</v>
      </c>
      <c r="O81" s="34" t="s">
        <v>290</v>
      </c>
      <c r="P81" s="34" t="s">
        <v>290</v>
      </c>
      <c r="Q81" s="34" t="s">
        <v>290</v>
      </c>
      <c r="R81" s="34" t="s">
        <v>290</v>
      </c>
      <c r="S81" s="34" t="s">
        <v>290</v>
      </c>
      <c r="T81" s="34" t="s">
        <v>290</v>
      </c>
      <c r="U81" s="23"/>
      <c r="V81" s="35">
        <v>100</v>
      </c>
      <c r="W81" s="35">
        <v>100</v>
      </c>
      <c r="X81" s="35">
        <v>100</v>
      </c>
      <c r="Y81" s="35">
        <v>100</v>
      </c>
      <c r="Z81" s="35">
        <v>100</v>
      </c>
      <c r="AA81" s="35">
        <f t="shared" si="8"/>
        <v>100</v>
      </c>
      <c r="AB81" s="35">
        <f t="shared" si="9"/>
        <v>100</v>
      </c>
      <c r="AC81" s="23"/>
      <c r="AD81" s="36">
        <f t="shared" si="6"/>
        <v>100</v>
      </c>
      <c r="AE81" s="36">
        <f t="shared" si="6"/>
        <v>100</v>
      </c>
      <c r="AF81" s="36">
        <f t="shared" si="6"/>
        <v>100</v>
      </c>
      <c r="AG81" s="36">
        <f t="shared" si="5"/>
        <v>100</v>
      </c>
      <c r="AH81" s="36">
        <f t="shared" si="5"/>
        <v>100</v>
      </c>
      <c r="AI81" s="36">
        <f t="shared" si="5"/>
        <v>100</v>
      </c>
      <c r="AJ81" s="36">
        <f t="shared" si="5"/>
        <v>100</v>
      </c>
      <c r="AK81" s="37" t="str">
        <f t="shared" si="7"/>
        <v>Assumption</v>
      </c>
      <c r="AM81" s="38" t="s">
        <v>290</v>
      </c>
      <c r="AP81" s="38">
        <v>92.47</v>
      </c>
      <c r="AQ81" s="38">
        <v>95.41</v>
      </c>
      <c r="AR81" s="38">
        <v>94.87</v>
      </c>
      <c r="AS81" s="38">
        <v>94.28</v>
      </c>
      <c r="AT81" s="38" t="s">
        <v>283</v>
      </c>
    </row>
    <row r="82" spans="1:46" x14ac:dyDescent="0.35">
      <c r="A82" s="29" t="s">
        <v>292</v>
      </c>
      <c r="B82" s="30" t="s">
        <v>310</v>
      </c>
      <c r="C82" s="31" t="s">
        <v>103</v>
      </c>
      <c r="D82" s="32" t="s">
        <v>103</v>
      </c>
      <c r="E82" s="21" t="s">
        <v>290</v>
      </c>
      <c r="F82" s="33" t="s">
        <v>290</v>
      </c>
      <c r="G82" s="33" t="s">
        <v>290</v>
      </c>
      <c r="H82" s="33" t="s">
        <v>290</v>
      </c>
      <c r="I82" s="33" t="s">
        <v>290</v>
      </c>
      <c r="J82" s="33" t="s">
        <v>290</v>
      </c>
      <c r="K82" s="33" t="s">
        <v>290</v>
      </c>
      <c r="L82" s="33" t="s">
        <v>290</v>
      </c>
      <c r="M82" s="23"/>
      <c r="N82" s="34" t="s">
        <v>290</v>
      </c>
      <c r="O82" s="34" t="s">
        <v>290</v>
      </c>
      <c r="P82" s="34" t="s">
        <v>290</v>
      </c>
      <c r="Q82" s="34" t="s">
        <v>290</v>
      </c>
      <c r="R82" s="34" t="s">
        <v>290</v>
      </c>
      <c r="S82" s="34" t="s">
        <v>290</v>
      </c>
      <c r="T82" s="34" t="s">
        <v>290</v>
      </c>
      <c r="U82" s="23"/>
      <c r="V82" s="35">
        <v>100</v>
      </c>
      <c r="W82" s="35">
        <v>100</v>
      </c>
      <c r="X82" s="35">
        <v>100</v>
      </c>
      <c r="Y82" s="35">
        <v>100</v>
      </c>
      <c r="Z82" s="35">
        <v>100</v>
      </c>
      <c r="AA82" s="35">
        <f t="shared" si="8"/>
        <v>100</v>
      </c>
      <c r="AB82" s="35">
        <f t="shared" si="9"/>
        <v>100</v>
      </c>
      <c r="AC82" s="23"/>
      <c r="AD82" s="36">
        <f t="shared" si="6"/>
        <v>100</v>
      </c>
      <c r="AE82" s="36">
        <f t="shared" si="6"/>
        <v>100</v>
      </c>
      <c r="AF82" s="36">
        <f t="shared" si="6"/>
        <v>100</v>
      </c>
      <c r="AG82" s="36">
        <f t="shared" si="5"/>
        <v>100</v>
      </c>
      <c r="AH82" s="36">
        <f t="shared" si="5"/>
        <v>100</v>
      </c>
      <c r="AI82" s="36">
        <f t="shared" si="5"/>
        <v>100</v>
      </c>
      <c r="AJ82" s="36">
        <f t="shared" si="5"/>
        <v>100</v>
      </c>
      <c r="AK82" s="37" t="str">
        <f t="shared" si="7"/>
        <v>Assumption</v>
      </c>
      <c r="AM82" s="38" t="s">
        <v>290</v>
      </c>
      <c r="AP82" s="38"/>
      <c r="AQ82" s="38"/>
      <c r="AR82" s="38"/>
      <c r="AS82" s="38"/>
      <c r="AT82" s="38" t="s">
        <v>283</v>
      </c>
    </row>
    <row r="83" spans="1:46" x14ac:dyDescent="0.35">
      <c r="A83" s="29" t="s">
        <v>303</v>
      </c>
      <c r="B83" s="30" t="s">
        <v>304</v>
      </c>
      <c r="C83" s="39" t="s">
        <v>104</v>
      </c>
      <c r="D83" s="32" t="s">
        <v>104</v>
      </c>
      <c r="E83" s="21">
        <v>1998</v>
      </c>
      <c r="F83" s="33" t="s">
        <v>290</v>
      </c>
      <c r="G83" s="33" t="s">
        <v>290</v>
      </c>
      <c r="H83" s="33" t="s">
        <v>290</v>
      </c>
      <c r="I83" s="33" t="s">
        <v>290</v>
      </c>
      <c r="J83" s="33" t="s">
        <v>290</v>
      </c>
      <c r="K83" s="33" t="s">
        <v>290</v>
      </c>
      <c r="L83" s="33" t="s">
        <v>290</v>
      </c>
      <c r="M83" s="23"/>
      <c r="N83" s="34" t="s">
        <v>290</v>
      </c>
      <c r="O83" s="34">
        <v>85.95281982421875</v>
      </c>
      <c r="P83" s="34">
        <v>89.570854187011719</v>
      </c>
      <c r="Q83" s="34">
        <v>91.399505615234375</v>
      </c>
      <c r="R83" s="34">
        <v>92.344367980957031</v>
      </c>
      <c r="S83" s="34" t="s">
        <v>290</v>
      </c>
      <c r="T83" s="34" t="s">
        <v>290</v>
      </c>
      <c r="U83" s="23"/>
      <c r="V83" s="35" t="s">
        <v>290</v>
      </c>
      <c r="W83" s="35" t="s">
        <v>290</v>
      </c>
      <c r="X83" s="35" t="s">
        <v>290</v>
      </c>
      <c r="Y83" s="35" t="s">
        <v>290</v>
      </c>
      <c r="Z83" s="35" t="s">
        <v>290</v>
      </c>
      <c r="AA83" s="35" t="str">
        <f t="shared" si="8"/>
        <v/>
      </c>
      <c r="AB83" s="35" t="str">
        <f t="shared" si="9"/>
        <v/>
      </c>
      <c r="AC83" s="23"/>
      <c r="AD83" s="36" t="str">
        <f t="shared" si="6"/>
        <v/>
      </c>
      <c r="AE83" s="36">
        <f t="shared" si="6"/>
        <v>85.95281982421875</v>
      </c>
      <c r="AF83" s="36">
        <f t="shared" si="6"/>
        <v>89.570854187011719</v>
      </c>
      <c r="AG83" s="36">
        <f t="shared" si="5"/>
        <v>91.399505615234375</v>
      </c>
      <c r="AH83" s="36">
        <f t="shared" si="5"/>
        <v>92.344367980957031</v>
      </c>
      <c r="AI83" s="36" t="str">
        <f t="shared" si="5"/>
        <v/>
      </c>
      <c r="AJ83" s="36" t="str">
        <f t="shared" si="5"/>
        <v/>
      </c>
      <c r="AK83" s="37" t="str">
        <f t="shared" si="7"/>
        <v>WB Estimate</v>
      </c>
      <c r="AM83" s="38" t="s">
        <v>290</v>
      </c>
      <c r="AP83" s="38">
        <v>92.96</v>
      </c>
      <c r="AQ83" s="38">
        <v>95.81</v>
      </c>
      <c r="AR83" s="38">
        <v>96.16</v>
      </c>
      <c r="AS83" s="38">
        <v>96.179999999999993</v>
      </c>
      <c r="AT83" s="38" t="s">
        <v>283</v>
      </c>
    </row>
    <row r="84" spans="1:46" x14ac:dyDescent="0.35">
      <c r="A84" s="29" t="s">
        <v>300</v>
      </c>
      <c r="B84" s="30" t="s">
        <v>317</v>
      </c>
      <c r="C84" s="39" t="s">
        <v>105</v>
      </c>
      <c r="D84" s="32" t="s">
        <v>105</v>
      </c>
      <c r="E84" s="21" t="s">
        <v>290</v>
      </c>
      <c r="F84" s="33" t="s">
        <v>290</v>
      </c>
      <c r="G84" s="33" t="s">
        <v>290</v>
      </c>
      <c r="H84" s="33" t="s">
        <v>290</v>
      </c>
      <c r="I84" s="33" t="s">
        <v>290</v>
      </c>
      <c r="J84" s="33" t="s">
        <v>290</v>
      </c>
      <c r="K84" s="33" t="s">
        <v>290</v>
      </c>
      <c r="L84" s="33" t="s">
        <v>290</v>
      </c>
      <c r="M84" s="23"/>
      <c r="N84" s="34" t="s">
        <v>290</v>
      </c>
      <c r="O84" s="34" t="s">
        <v>290</v>
      </c>
      <c r="P84" s="34" t="s">
        <v>290</v>
      </c>
      <c r="Q84" s="34" t="s">
        <v>290</v>
      </c>
      <c r="R84" s="34" t="s">
        <v>290</v>
      </c>
      <c r="S84" s="34" t="s">
        <v>290</v>
      </c>
      <c r="T84" s="34" t="s">
        <v>290</v>
      </c>
      <c r="U84" s="23"/>
      <c r="V84" s="35" t="s">
        <v>290</v>
      </c>
      <c r="W84" s="35">
        <v>100</v>
      </c>
      <c r="X84" s="35">
        <v>100</v>
      </c>
      <c r="Y84" s="35">
        <v>100</v>
      </c>
      <c r="Z84" s="35">
        <v>100</v>
      </c>
      <c r="AA84" s="35">
        <f t="shared" si="8"/>
        <v>100</v>
      </c>
      <c r="AB84" s="35">
        <f t="shared" si="9"/>
        <v>100</v>
      </c>
      <c r="AC84" s="23"/>
      <c r="AD84" s="36" t="str">
        <f t="shared" si="6"/>
        <v/>
      </c>
      <c r="AE84" s="36">
        <f t="shared" si="6"/>
        <v>100</v>
      </c>
      <c r="AF84" s="36">
        <f t="shared" si="6"/>
        <v>100</v>
      </c>
      <c r="AG84" s="36">
        <f t="shared" si="5"/>
        <v>100</v>
      </c>
      <c r="AH84" s="36">
        <f t="shared" si="5"/>
        <v>100</v>
      </c>
      <c r="AI84" s="36">
        <f t="shared" si="5"/>
        <v>100</v>
      </c>
      <c r="AJ84" s="36">
        <f t="shared" si="5"/>
        <v>100</v>
      </c>
      <c r="AK84" s="37" t="str">
        <f t="shared" si="7"/>
        <v>Assumption</v>
      </c>
      <c r="AM84" s="38" t="s">
        <v>290</v>
      </c>
      <c r="AP84" s="38"/>
      <c r="AQ84" s="38"/>
      <c r="AR84" s="38"/>
      <c r="AS84" s="38"/>
      <c r="AT84" s="38"/>
    </row>
    <row r="85" spans="1:46" x14ac:dyDescent="0.35">
      <c r="A85" s="29" t="s">
        <v>303</v>
      </c>
      <c r="B85" s="30" t="s">
        <v>316</v>
      </c>
      <c r="C85" s="39" t="s">
        <v>106</v>
      </c>
      <c r="D85" s="32" t="s">
        <v>106</v>
      </c>
      <c r="E85" s="21">
        <v>1995</v>
      </c>
      <c r="F85" s="33" t="s">
        <v>290</v>
      </c>
      <c r="G85" s="33">
        <v>73.318205000000006</v>
      </c>
      <c r="H85" s="33" t="s">
        <v>290</v>
      </c>
      <c r="I85" s="33">
        <v>85.494371000000001</v>
      </c>
      <c r="J85" s="33" t="s">
        <v>290</v>
      </c>
      <c r="K85" s="33" t="s">
        <v>290</v>
      </c>
      <c r="L85" s="33" t="s">
        <v>290</v>
      </c>
      <c r="M85" s="23"/>
      <c r="N85" s="34" t="s">
        <v>290</v>
      </c>
      <c r="O85" s="34" t="s">
        <v>290</v>
      </c>
      <c r="P85" s="34">
        <v>84.204208374023438</v>
      </c>
      <c r="Q85" s="34" t="s">
        <v>290</v>
      </c>
      <c r="R85" s="34">
        <v>91.779228210449219</v>
      </c>
      <c r="S85" s="34">
        <v>96.772102355957031</v>
      </c>
      <c r="T85" s="34">
        <v>86.36377551921899</v>
      </c>
      <c r="U85" s="23"/>
      <c r="V85" s="35" t="s">
        <v>290</v>
      </c>
      <c r="W85" s="35" t="s">
        <v>290</v>
      </c>
      <c r="X85" s="35" t="s">
        <v>290</v>
      </c>
      <c r="Y85" s="35" t="s">
        <v>290</v>
      </c>
      <c r="Z85" s="35" t="s">
        <v>290</v>
      </c>
      <c r="AA85" s="35" t="str">
        <f t="shared" si="8"/>
        <v/>
      </c>
      <c r="AB85" s="35" t="str">
        <f t="shared" si="9"/>
        <v/>
      </c>
      <c r="AC85" s="23"/>
      <c r="AD85" s="36" t="str">
        <f t="shared" si="6"/>
        <v/>
      </c>
      <c r="AE85" s="36">
        <f t="shared" si="6"/>
        <v>73.318205000000006</v>
      </c>
      <c r="AF85" s="36">
        <f t="shared" si="6"/>
        <v>84.204208374023438</v>
      </c>
      <c r="AG85" s="36">
        <f t="shared" si="5"/>
        <v>85.494371000000001</v>
      </c>
      <c r="AH85" s="36">
        <f t="shared" si="5"/>
        <v>91.779228210449219</v>
      </c>
      <c r="AI85" s="36">
        <f t="shared" si="5"/>
        <v>96.772102355957031</v>
      </c>
      <c r="AJ85" s="36">
        <f t="shared" si="5"/>
        <v>86.36377551921899</v>
      </c>
      <c r="AK85" s="37" t="str">
        <f t="shared" si="7"/>
        <v>WB Estimate</v>
      </c>
      <c r="AM85" s="38" t="s">
        <v>290</v>
      </c>
      <c r="AP85" s="38">
        <v>39.32</v>
      </c>
      <c r="AQ85" s="38">
        <v>43.54</v>
      </c>
      <c r="AR85" s="38">
        <v>44.81</v>
      </c>
      <c r="AS85" s="38">
        <v>45.24</v>
      </c>
      <c r="AT85" s="38" t="s">
        <v>283</v>
      </c>
    </row>
    <row r="86" spans="1:46" x14ac:dyDescent="0.35">
      <c r="A86" s="29" t="s">
        <v>294</v>
      </c>
      <c r="B86" s="30" t="s">
        <v>315</v>
      </c>
      <c r="C86" s="39" t="s">
        <v>107</v>
      </c>
      <c r="D86" s="32" t="s">
        <v>107</v>
      </c>
      <c r="E86" s="21">
        <v>1999</v>
      </c>
      <c r="F86" s="33" t="s">
        <v>290</v>
      </c>
      <c r="G86" s="33" t="s">
        <v>290</v>
      </c>
      <c r="H86" s="33" t="s">
        <v>290</v>
      </c>
      <c r="I86" s="33" t="s">
        <v>290</v>
      </c>
      <c r="J86" s="33">
        <v>33.5</v>
      </c>
      <c r="K86" s="33">
        <v>82.2</v>
      </c>
      <c r="L86" s="33">
        <v>6.9</v>
      </c>
      <c r="M86" s="23"/>
      <c r="N86" s="34" t="s">
        <v>290</v>
      </c>
      <c r="O86" s="34">
        <v>16.510345458984375</v>
      </c>
      <c r="P86" s="34">
        <v>25.817670822143555</v>
      </c>
      <c r="Q86" s="34">
        <v>29.922040939331055</v>
      </c>
      <c r="R86" s="34" t="s">
        <v>290</v>
      </c>
      <c r="S86" s="34" t="s">
        <v>290</v>
      </c>
      <c r="T86" s="34" t="s">
        <v>290</v>
      </c>
      <c r="U86" s="23"/>
      <c r="V86" s="35" t="s">
        <v>290</v>
      </c>
      <c r="W86" s="35" t="s">
        <v>290</v>
      </c>
      <c r="X86" s="35" t="s">
        <v>290</v>
      </c>
      <c r="Y86" s="35" t="s">
        <v>290</v>
      </c>
      <c r="Z86" s="35" t="s">
        <v>290</v>
      </c>
      <c r="AA86" s="35" t="str">
        <f t="shared" si="8"/>
        <v/>
      </c>
      <c r="AB86" s="35" t="str">
        <f t="shared" si="9"/>
        <v/>
      </c>
      <c r="AC86" s="23"/>
      <c r="AD86" s="36" t="str">
        <f t="shared" si="6"/>
        <v/>
      </c>
      <c r="AE86" s="36">
        <f t="shared" si="6"/>
        <v>16.510345458984375</v>
      </c>
      <c r="AF86" s="36">
        <f t="shared" si="6"/>
        <v>25.817670822143555</v>
      </c>
      <c r="AG86" s="36">
        <f t="shared" si="5"/>
        <v>29.922040939331055</v>
      </c>
      <c r="AH86" s="36">
        <f t="shared" si="5"/>
        <v>33.5</v>
      </c>
      <c r="AI86" s="36">
        <f t="shared" si="5"/>
        <v>82.2</v>
      </c>
      <c r="AJ86" s="36">
        <f t="shared" si="5"/>
        <v>6.9</v>
      </c>
      <c r="AK86" s="37" t="str">
        <f t="shared" si="7"/>
        <v>MICS</v>
      </c>
      <c r="AM86" s="38" t="s">
        <v>321</v>
      </c>
      <c r="AP86" s="38">
        <v>1.1199999999999988</v>
      </c>
      <c r="AQ86" s="38">
        <v>1.2399999999999967</v>
      </c>
      <c r="AR86" s="38">
        <v>1.2499999999999956</v>
      </c>
      <c r="AS86" s="38">
        <v>1.2599999999999945</v>
      </c>
      <c r="AT86" s="38" t="s">
        <v>283</v>
      </c>
    </row>
    <row r="87" spans="1:46" x14ac:dyDescent="0.35">
      <c r="A87" s="29" t="s">
        <v>294</v>
      </c>
      <c r="B87" s="30" t="s">
        <v>315</v>
      </c>
      <c r="C87" s="39" t="s">
        <v>108</v>
      </c>
      <c r="D87" s="32" t="s">
        <v>108</v>
      </c>
      <c r="E87" s="21">
        <v>2006</v>
      </c>
      <c r="F87" s="33" t="s">
        <v>290</v>
      </c>
      <c r="G87" s="33" t="s">
        <v>290</v>
      </c>
      <c r="H87" s="33">
        <v>6</v>
      </c>
      <c r="I87" s="33">
        <v>17.2</v>
      </c>
      <c r="J87" s="33" t="s">
        <v>290</v>
      </c>
      <c r="K87" s="33" t="s">
        <v>290</v>
      </c>
      <c r="L87" s="33" t="s">
        <v>290</v>
      </c>
      <c r="M87" s="23"/>
      <c r="N87" s="34" t="s">
        <v>290</v>
      </c>
      <c r="O87" s="34" t="s">
        <v>290</v>
      </c>
      <c r="P87" s="34" t="s">
        <v>290</v>
      </c>
      <c r="Q87" s="34" t="s">
        <v>290</v>
      </c>
      <c r="R87" s="34">
        <v>14.655790328979492</v>
      </c>
      <c r="S87" s="34">
        <v>29.772695541381836</v>
      </c>
      <c r="T87" s="34">
        <v>0</v>
      </c>
      <c r="U87" s="23"/>
      <c r="V87" s="35" t="s">
        <v>290</v>
      </c>
      <c r="W87" s="35" t="s">
        <v>290</v>
      </c>
      <c r="X87" s="35" t="s">
        <v>290</v>
      </c>
      <c r="Y87" s="35" t="s">
        <v>290</v>
      </c>
      <c r="Z87" s="35" t="s">
        <v>290</v>
      </c>
      <c r="AA87" s="35" t="str">
        <f t="shared" si="8"/>
        <v/>
      </c>
      <c r="AB87" s="35" t="str">
        <f t="shared" si="9"/>
        <v/>
      </c>
      <c r="AC87" s="23"/>
      <c r="AD87" s="36" t="str">
        <f t="shared" si="6"/>
        <v/>
      </c>
      <c r="AE87" s="36" t="str">
        <f t="shared" si="6"/>
        <v/>
      </c>
      <c r="AF87" s="36">
        <f t="shared" si="6"/>
        <v>6</v>
      </c>
      <c r="AG87" s="36">
        <f t="shared" si="5"/>
        <v>17.2</v>
      </c>
      <c r="AH87" s="36">
        <f t="shared" si="5"/>
        <v>14.655790328979492</v>
      </c>
      <c r="AI87" s="36">
        <f t="shared" si="5"/>
        <v>29.772695541381836</v>
      </c>
      <c r="AJ87" s="36">
        <f t="shared" si="5"/>
        <v>0</v>
      </c>
      <c r="AK87" s="37" t="str">
        <f t="shared" si="7"/>
        <v>WB Estimate</v>
      </c>
      <c r="AM87" s="38" t="s">
        <v>290</v>
      </c>
      <c r="AP87" s="38">
        <v>1.3800000000000034</v>
      </c>
      <c r="AQ87" s="38">
        <v>1.419999999999999</v>
      </c>
      <c r="AR87" s="38">
        <v>1.4599999999999946</v>
      </c>
      <c r="AS87" s="38">
        <v>1.4900000000000024</v>
      </c>
      <c r="AT87" s="38" t="s">
        <v>283</v>
      </c>
    </row>
    <row r="88" spans="1:46" x14ac:dyDescent="0.35">
      <c r="A88" s="29" t="s">
        <v>303</v>
      </c>
      <c r="B88" s="30" t="s">
        <v>302</v>
      </c>
      <c r="C88" s="39" t="s">
        <v>109</v>
      </c>
      <c r="D88" s="32" t="s">
        <v>109</v>
      </c>
      <c r="E88" s="21">
        <v>1993</v>
      </c>
      <c r="F88" s="33" t="s">
        <v>290</v>
      </c>
      <c r="G88" s="33" t="s">
        <v>290</v>
      </c>
      <c r="H88" s="33" t="s">
        <v>290</v>
      </c>
      <c r="I88" s="33">
        <v>86.9</v>
      </c>
      <c r="J88" s="33" t="s">
        <v>290</v>
      </c>
      <c r="K88" s="33" t="s">
        <v>290</v>
      </c>
      <c r="L88" s="33" t="s">
        <v>290</v>
      </c>
      <c r="M88" s="23"/>
      <c r="N88" s="34" t="s">
        <v>290</v>
      </c>
      <c r="O88" s="34">
        <v>74.621345520019531</v>
      </c>
      <c r="P88" s="34">
        <v>80.258132934570313</v>
      </c>
      <c r="Q88" s="34" t="s">
        <v>290</v>
      </c>
      <c r="R88" s="34">
        <v>84.242904663085938</v>
      </c>
      <c r="S88" s="34">
        <v>90.170730590820313</v>
      </c>
      <c r="T88" s="34">
        <v>81.861359949845294</v>
      </c>
      <c r="U88" s="23"/>
      <c r="V88" s="35" t="s">
        <v>290</v>
      </c>
      <c r="W88" s="35" t="s">
        <v>290</v>
      </c>
      <c r="X88" s="35" t="s">
        <v>290</v>
      </c>
      <c r="Y88" s="35" t="s">
        <v>290</v>
      </c>
      <c r="Z88" s="35" t="s">
        <v>290</v>
      </c>
      <c r="AA88" s="35" t="str">
        <f t="shared" si="8"/>
        <v/>
      </c>
      <c r="AB88" s="35" t="str">
        <f t="shared" si="9"/>
        <v/>
      </c>
      <c r="AC88" s="23"/>
      <c r="AD88" s="36" t="str">
        <f t="shared" si="6"/>
        <v/>
      </c>
      <c r="AE88" s="36">
        <f t="shared" si="6"/>
        <v>74.621345520019531</v>
      </c>
      <c r="AF88" s="36">
        <f t="shared" si="6"/>
        <v>80.258132934570313</v>
      </c>
      <c r="AG88" s="36">
        <f t="shared" si="5"/>
        <v>86.9</v>
      </c>
      <c r="AH88" s="36">
        <f t="shared" si="5"/>
        <v>84.242904663085938</v>
      </c>
      <c r="AI88" s="36">
        <f t="shared" si="5"/>
        <v>90.170730590820313</v>
      </c>
      <c r="AJ88" s="36">
        <f t="shared" si="5"/>
        <v>81.861359949845294</v>
      </c>
      <c r="AK88" s="37" t="str">
        <f t="shared" si="7"/>
        <v>WB Estimate</v>
      </c>
      <c r="AM88" s="38" t="s">
        <v>290</v>
      </c>
      <c r="AP88" s="38">
        <v>36.240000000000009</v>
      </c>
      <c r="AQ88" s="38">
        <v>61.94</v>
      </c>
      <c r="AR88" s="38">
        <v>70.77</v>
      </c>
      <c r="AS88" s="38">
        <v>74.59</v>
      </c>
      <c r="AT88" s="38" t="s">
        <v>283</v>
      </c>
    </row>
    <row r="89" spans="1:46" x14ac:dyDescent="0.35">
      <c r="A89" s="29" t="s">
        <v>303</v>
      </c>
      <c r="B89" s="30" t="s">
        <v>304</v>
      </c>
      <c r="C89" s="39" t="s">
        <v>110</v>
      </c>
      <c r="D89" s="32" t="s">
        <v>110</v>
      </c>
      <c r="E89" s="21">
        <v>1995</v>
      </c>
      <c r="F89" s="33" t="s">
        <v>290</v>
      </c>
      <c r="G89" s="33">
        <v>33.700000000000003</v>
      </c>
      <c r="H89" s="33" t="s">
        <v>290</v>
      </c>
      <c r="I89" s="33" t="s">
        <v>290</v>
      </c>
      <c r="J89" s="33" t="s">
        <v>290</v>
      </c>
      <c r="K89" s="33" t="s">
        <v>290</v>
      </c>
      <c r="L89" s="33" t="s">
        <v>290</v>
      </c>
      <c r="M89" s="23"/>
      <c r="N89" s="34" t="s">
        <v>290</v>
      </c>
      <c r="O89" s="34" t="s">
        <v>290</v>
      </c>
      <c r="P89" s="34">
        <v>35.938518524169922</v>
      </c>
      <c r="Q89" s="34">
        <v>37.752590179443359</v>
      </c>
      <c r="R89" s="34">
        <v>38.690166473388672</v>
      </c>
      <c r="S89" s="34">
        <v>65.363487243652344</v>
      </c>
      <c r="T89" s="34">
        <v>0</v>
      </c>
      <c r="U89" s="23"/>
      <c r="V89" s="35" t="s">
        <v>290</v>
      </c>
      <c r="W89" s="35" t="s">
        <v>290</v>
      </c>
      <c r="X89" s="35" t="s">
        <v>290</v>
      </c>
      <c r="Y89" s="35" t="s">
        <v>290</v>
      </c>
      <c r="Z89" s="35" t="s">
        <v>290</v>
      </c>
      <c r="AA89" s="35" t="str">
        <f t="shared" si="8"/>
        <v/>
      </c>
      <c r="AB89" s="35" t="str">
        <f t="shared" si="9"/>
        <v/>
      </c>
      <c r="AC89" s="23"/>
      <c r="AD89" s="36" t="str">
        <f t="shared" si="6"/>
        <v/>
      </c>
      <c r="AE89" s="36">
        <f t="shared" si="6"/>
        <v>33.700000000000003</v>
      </c>
      <c r="AF89" s="36">
        <f t="shared" si="6"/>
        <v>35.938518524169922</v>
      </c>
      <c r="AG89" s="36">
        <f t="shared" si="5"/>
        <v>37.752590179443359</v>
      </c>
      <c r="AH89" s="36">
        <f t="shared" si="5"/>
        <v>38.690166473388672</v>
      </c>
      <c r="AI89" s="36">
        <f t="shared" si="5"/>
        <v>65.363487243652344</v>
      </c>
      <c r="AJ89" s="36">
        <f t="shared" si="5"/>
        <v>0</v>
      </c>
      <c r="AK89" s="37" t="str">
        <f t="shared" si="7"/>
        <v>WB Estimate</v>
      </c>
      <c r="AM89" s="38" t="s">
        <v>290</v>
      </c>
      <c r="AP89" s="38">
        <v>3.2399999999999984</v>
      </c>
      <c r="AQ89" s="38">
        <v>3.8499999999999979</v>
      </c>
      <c r="AR89" s="38">
        <v>4.1699999999999964</v>
      </c>
      <c r="AS89" s="38">
        <v>4.34</v>
      </c>
      <c r="AT89" s="38" t="s">
        <v>283</v>
      </c>
    </row>
    <row r="90" spans="1:46" x14ac:dyDescent="0.35">
      <c r="A90" s="29" t="s">
        <v>303</v>
      </c>
      <c r="B90" s="30" t="s">
        <v>316</v>
      </c>
      <c r="C90" s="39" t="s">
        <v>111</v>
      </c>
      <c r="D90" s="32" t="s">
        <v>111</v>
      </c>
      <c r="E90" s="21">
        <v>1991</v>
      </c>
      <c r="F90" s="33" t="s">
        <v>290</v>
      </c>
      <c r="G90" s="33" t="s">
        <v>290</v>
      </c>
      <c r="H90" s="33">
        <v>80.984667999999999</v>
      </c>
      <c r="I90" s="33">
        <v>88.653773000000001</v>
      </c>
      <c r="J90" s="33" t="s">
        <v>290</v>
      </c>
      <c r="K90" s="33" t="s">
        <v>290</v>
      </c>
      <c r="L90" s="33" t="s">
        <v>290</v>
      </c>
      <c r="M90" s="23"/>
      <c r="N90" s="34" t="s">
        <v>290</v>
      </c>
      <c r="O90" s="34">
        <v>67.616722106933594</v>
      </c>
      <c r="P90" s="34" t="s">
        <v>290</v>
      </c>
      <c r="Q90" s="34" t="s">
        <v>290</v>
      </c>
      <c r="R90" s="34">
        <v>87.576629638671875</v>
      </c>
      <c r="S90" s="34">
        <v>100</v>
      </c>
      <c r="T90" s="34">
        <v>72.197898178813759</v>
      </c>
      <c r="U90" s="23"/>
      <c r="V90" s="35" t="s">
        <v>290</v>
      </c>
      <c r="W90" s="35" t="s">
        <v>290</v>
      </c>
      <c r="X90" s="35" t="s">
        <v>290</v>
      </c>
      <c r="Y90" s="35" t="s">
        <v>290</v>
      </c>
      <c r="Z90" s="35" t="s">
        <v>290</v>
      </c>
      <c r="AA90" s="35" t="str">
        <f t="shared" si="8"/>
        <v/>
      </c>
      <c r="AB90" s="35" t="str">
        <f t="shared" si="9"/>
        <v/>
      </c>
      <c r="AC90" s="23"/>
      <c r="AD90" s="36" t="str">
        <f t="shared" si="6"/>
        <v/>
      </c>
      <c r="AE90" s="36">
        <f t="shared" si="6"/>
        <v>67.616722106933594</v>
      </c>
      <c r="AF90" s="36">
        <f t="shared" si="6"/>
        <v>80.984667999999999</v>
      </c>
      <c r="AG90" s="36">
        <f t="shared" si="5"/>
        <v>88.653773000000001</v>
      </c>
      <c r="AH90" s="36">
        <f t="shared" si="5"/>
        <v>87.576629638671875</v>
      </c>
      <c r="AI90" s="36">
        <f t="shared" si="5"/>
        <v>100</v>
      </c>
      <c r="AJ90" s="36">
        <f t="shared" si="5"/>
        <v>72.197898178813759</v>
      </c>
      <c r="AK90" s="37" t="str">
        <f t="shared" si="7"/>
        <v>WB Estimate</v>
      </c>
      <c r="AM90" s="38" t="s">
        <v>290</v>
      </c>
      <c r="AP90" s="38">
        <v>29.879999999999995</v>
      </c>
      <c r="AQ90" s="38">
        <v>45.69</v>
      </c>
      <c r="AR90" s="38">
        <v>50.62</v>
      </c>
      <c r="AS90" s="38">
        <v>52.87</v>
      </c>
      <c r="AT90" s="38" t="s">
        <v>283</v>
      </c>
    </row>
    <row r="91" spans="1:46" x14ac:dyDescent="0.35">
      <c r="A91" s="29" t="s">
        <v>300</v>
      </c>
      <c r="B91" s="30" t="s">
        <v>318</v>
      </c>
      <c r="C91" s="39" t="s">
        <v>112</v>
      </c>
      <c r="D91" s="32" t="s">
        <v>113</v>
      </c>
      <c r="E91" s="21" t="s">
        <v>290</v>
      </c>
      <c r="F91" s="33" t="s">
        <v>290</v>
      </c>
      <c r="G91" s="33" t="s">
        <v>290</v>
      </c>
      <c r="H91" s="33" t="s">
        <v>290</v>
      </c>
      <c r="I91" s="33" t="s">
        <v>290</v>
      </c>
      <c r="J91" s="33" t="s">
        <v>290</v>
      </c>
      <c r="K91" s="33" t="s">
        <v>290</v>
      </c>
      <c r="L91" s="33" t="s">
        <v>290</v>
      </c>
      <c r="M91" s="23"/>
      <c r="N91" s="34" t="s">
        <v>290</v>
      </c>
      <c r="O91" s="34" t="s">
        <v>290</v>
      </c>
      <c r="P91" s="34" t="s">
        <v>290</v>
      </c>
      <c r="Q91" s="34" t="s">
        <v>290</v>
      </c>
      <c r="R91" s="34" t="s">
        <v>290</v>
      </c>
      <c r="S91" s="34" t="s">
        <v>290</v>
      </c>
      <c r="T91" s="34" t="s">
        <v>290</v>
      </c>
      <c r="U91" s="23"/>
      <c r="V91" s="35">
        <v>100</v>
      </c>
      <c r="W91" s="35">
        <v>100</v>
      </c>
      <c r="X91" s="35">
        <v>100</v>
      </c>
      <c r="Y91" s="35">
        <v>100</v>
      </c>
      <c r="Z91" s="35">
        <v>100</v>
      </c>
      <c r="AA91" s="35">
        <f t="shared" si="8"/>
        <v>100</v>
      </c>
      <c r="AB91" s="35">
        <f t="shared" si="9"/>
        <v>100</v>
      </c>
      <c r="AC91" s="23"/>
      <c r="AD91" s="36">
        <f t="shared" si="6"/>
        <v>100</v>
      </c>
      <c r="AE91" s="36">
        <f t="shared" si="6"/>
        <v>100</v>
      </c>
      <c r="AF91" s="36">
        <f t="shared" si="6"/>
        <v>100</v>
      </c>
      <c r="AG91" s="36">
        <f t="shared" si="5"/>
        <v>100</v>
      </c>
      <c r="AH91" s="36">
        <f t="shared" si="5"/>
        <v>100</v>
      </c>
      <c r="AI91" s="36">
        <f t="shared" si="5"/>
        <v>100</v>
      </c>
      <c r="AJ91" s="36">
        <f t="shared" si="5"/>
        <v>100</v>
      </c>
      <c r="AK91" s="37" t="str">
        <f t="shared" si="7"/>
        <v>Assumption</v>
      </c>
      <c r="AM91" s="38" t="s">
        <v>290</v>
      </c>
      <c r="AP91" s="38"/>
      <c r="AQ91" s="38"/>
      <c r="AR91" s="38"/>
      <c r="AS91" s="38"/>
      <c r="AT91" s="38"/>
    </row>
    <row r="92" spans="1:46" x14ac:dyDescent="0.35">
      <c r="A92" s="29" t="s">
        <v>292</v>
      </c>
      <c r="B92" s="30" t="s">
        <v>308</v>
      </c>
      <c r="C92" s="31" t="s">
        <v>114</v>
      </c>
      <c r="D92" s="32" t="s">
        <v>114</v>
      </c>
      <c r="E92" s="21" t="s">
        <v>290</v>
      </c>
      <c r="F92" s="33" t="s">
        <v>290</v>
      </c>
      <c r="G92" s="33" t="s">
        <v>290</v>
      </c>
      <c r="H92" s="33" t="s">
        <v>290</v>
      </c>
      <c r="I92" s="33" t="s">
        <v>290</v>
      </c>
      <c r="J92" s="33" t="s">
        <v>290</v>
      </c>
      <c r="K92" s="33" t="s">
        <v>290</v>
      </c>
      <c r="L92" s="33" t="s">
        <v>290</v>
      </c>
      <c r="M92" s="23"/>
      <c r="N92" s="34" t="s">
        <v>290</v>
      </c>
      <c r="O92" s="34" t="s">
        <v>290</v>
      </c>
      <c r="P92" s="34" t="s">
        <v>290</v>
      </c>
      <c r="Q92" s="34" t="s">
        <v>290</v>
      </c>
      <c r="R92" s="34" t="s">
        <v>290</v>
      </c>
      <c r="S92" s="34" t="s">
        <v>290</v>
      </c>
      <c r="T92" s="34" t="s">
        <v>290</v>
      </c>
      <c r="U92" s="23"/>
      <c r="V92" s="35">
        <v>100</v>
      </c>
      <c r="W92" s="35">
        <v>100</v>
      </c>
      <c r="X92" s="35">
        <v>100</v>
      </c>
      <c r="Y92" s="35">
        <v>100</v>
      </c>
      <c r="Z92" s="35">
        <v>100</v>
      </c>
      <c r="AA92" s="35">
        <f t="shared" si="8"/>
        <v>100</v>
      </c>
      <c r="AB92" s="35">
        <f t="shared" si="9"/>
        <v>100</v>
      </c>
      <c r="AC92" s="23"/>
      <c r="AD92" s="36">
        <f t="shared" si="6"/>
        <v>100</v>
      </c>
      <c r="AE92" s="36">
        <f t="shared" si="6"/>
        <v>100</v>
      </c>
      <c r="AF92" s="36">
        <f t="shared" si="6"/>
        <v>100</v>
      </c>
      <c r="AG92" s="36">
        <f t="shared" si="5"/>
        <v>100</v>
      </c>
      <c r="AH92" s="36">
        <f t="shared" si="5"/>
        <v>100</v>
      </c>
      <c r="AI92" s="36">
        <f t="shared" si="5"/>
        <v>100</v>
      </c>
      <c r="AJ92" s="36">
        <f t="shared" si="5"/>
        <v>100</v>
      </c>
      <c r="AK92" s="37" t="str">
        <f t="shared" si="7"/>
        <v>Assumption</v>
      </c>
      <c r="AM92" s="38" t="s">
        <v>290</v>
      </c>
      <c r="AP92" s="38">
        <v>100</v>
      </c>
      <c r="AQ92" s="38">
        <v>100</v>
      </c>
      <c r="AR92" s="38">
        <v>100</v>
      </c>
      <c r="AS92" s="38">
        <v>100</v>
      </c>
      <c r="AT92" s="38" t="s">
        <v>283</v>
      </c>
    </row>
    <row r="93" spans="1:46" x14ac:dyDescent="0.35">
      <c r="A93" s="29" t="s">
        <v>292</v>
      </c>
      <c r="B93" s="30" t="s">
        <v>309</v>
      </c>
      <c r="C93" s="31" t="s">
        <v>115</v>
      </c>
      <c r="D93" s="32" t="s">
        <v>115</v>
      </c>
      <c r="E93" s="21" t="s">
        <v>290</v>
      </c>
      <c r="F93" s="33" t="s">
        <v>290</v>
      </c>
      <c r="G93" s="33" t="s">
        <v>290</v>
      </c>
      <c r="H93" s="33" t="s">
        <v>290</v>
      </c>
      <c r="I93" s="33" t="s">
        <v>290</v>
      </c>
      <c r="J93" s="33" t="s">
        <v>290</v>
      </c>
      <c r="K93" s="33" t="s">
        <v>290</v>
      </c>
      <c r="L93" s="33" t="s">
        <v>290</v>
      </c>
      <c r="M93" s="23"/>
      <c r="N93" s="34" t="s">
        <v>290</v>
      </c>
      <c r="O93" s="34" t="s">
        <v>290</v>
      </c>
      <c r="P93" s="34" t="s">
        <v>290</v>
      </c>
      <c r="Q93" s="34" t="s">
        <v>290</v>
      </c>
      <c r="R93" s="34" t="s">
        <v>290</v>
      </c>
      <c r="S93" s="34" t="s">
        <v>290</v>
      </c>
      <c r="T93" s="34" t="s">
        <v>290</v>
      </c>
      <c r="U93" s="23"/>
      <c r="V93" s="35">
        <v>100</v>
      </c>
      <c r="W93" s="35">
        <v>100</v>
      </c>
      <c r="X93" s="35">
        <v>100</v>
      </c>
      <c r="Y93" s="35">
        <v>100</v>
      </c>
      <c r="Z93" s="35">
        <v>100</v>
      </c>
      <c r="AA93" s="35">
        <f t="shared" si="8"/>
        <v>100</v>
      </c>
      <c r="AB93" s="35">
        <f t="shared" si="9"/>
        <v>100</v>
      </c>
      <c r="AC93" s="23"/>
      <c r="AD93" s="36">
        <f t="shared" si="6"/>
        <v>100</v>
      </c>
      <c r="AE93" s="36">
        <f t="shared" si="6"/>
        <v>100</v>
      </c>
      <c r="AF93" s="36">
        <f t="shared" si="6"/>
        <v>100</v>
      </c>
      <c r="AG93" s="36">
        <f t="shared" si="5"/>
        <v>100</v>
      </c>
      <c r="AH93" s="36">
        <f t="shared" si="5"/>
        <v>100</v>
      </c>
      <c r="AI93" s="36">
        <f t="shared" si="5"/>
        <v>100</v>
      </c>
      <c r="AJ93" s="36">
        <f t="shared" si="5"/>
        <v>100</v>
      </c>
      <c r="AK93" s="37" t="str">
        <f t="shared" si="7"/>
        <v>Assumption</v>
      </c>
      <c r="AM93" s="38" t="s">
        <v>290</v>
      </c>
      <c r="AP93" s="38">
        <v>100</v>
      </c>
      <c r="AQ93" s="38">
        <v>100</v>
      </c>
      <c r="AR93" s="38">
        <v>100</v>
      </c>
      <c r="AS93" s="38">
        <v>100</v>
      </c>
      <c r="AT93" s="38" t="s">
        <v>283</v>
      </c>
    </row>
    <row r="94" spans="1:46" x14ac:dyDescent="0.35">
      <c r="A94" s="29" t="s">
        <v>296</v>
      </c>
      <c r="B94" s="30" t="s">
        <v>297</v>
      </c>
      <c r="C94" s="31" t="s">
        <v>116</v>
      </c>
      <c r="D94" s="32" t="s">
        <v>116</v>
      </c>
      <c r="E94" s="21">
        <v>1993</v>
      </c>
      <c r="F94" s="33" t="s">
        <v>290</v>
      </c>
      <c r="G94" s="33" t="s">
        <v>290</v>
      </c>
      <c r="H94" s="33">
        <v>76.3</v>
      </c>
      <c r="I94" s="33" t="s">
        <v>290</v>
      </c>
      <c r="J94" s="33" t="s">
        <v>290</v>
      </c>
      <c r="K94" s="33" t="s">
        <v>290</v>
      </c>
      <c r="L94" s="33" t="s">
        <v>290</v>
      </c>
      <c r="M94" s="23"/>
      <c r="N94" s="34" t="s">
        <v>290</v>
      </c>
      <c r="O94" s="34">
        <v>59.395744323730469</v>
      </c>
      <c r="P94" s="34" t="s">
        <v>290</v>
      </c>
      <c r="Q94" s="34">
        <v>81.239509582519531</v>
      </c>
      <c r="R94" s="34">
        <v>84.526817321777344</v>
      </c>
      <c r="S94" s="34">
        <v>98.446311950683594</v>
      </c>
      <c r="T94" s="34">
        <v>77.628690164543684</v>
      </c>
      <c r="U94" s="23"/>
      <c r="V94" s="35" t="s">
        <v>290</v>
      </c>
      <c r="W94" s="35" t="s">
        <v>290</v>
      </c>
      <c r="X94" s="35" t="s">
        <v>290</v>
      </c>
      <c r="Y94" s="35" t="s">
        <v>290</v>
      </c>
      <c r="Z94" s="35" t="s">
        <v>290</v>
      </c>
      <c r="AA94" s="35" t="str">
        <f t="shared" si="8"/>
        <v/>
      </c>
      <c r="AB94" s="35" t="str">
        <f t="shared" si="9"/>
        <v/>
      </c>
      <c r="AC94" s="23"/>
      <c r="AD94" s="36" t="str">
        <f t="shared" si="6"/>
        <v/>
      </c>
      <c r="AE94" s="36">
        <f t="shared" si="6"/>
        <v>59.395744323730469</v>
      </c>
      <c r="AF94" s="36">
        <f t="shared" si="6"/>
        <v>76.3</v>
      </c>
      <c r="AG94" s="36">
        <f t="shared" si="5"/>
        <v>81.239509582519531</v>
      </c>
      <c r="AH94" s="36">
        <f t="shared" si="5"/>
        <v>84.526817321777344</v>
      </c>
      <c r="AI94" s="36">
        <f t="shared" si="5"/>
        <v>98.446311950683594</v>
      </c>
      <c r="AJ94" s="36">
        <f t="shared" si="5"/>
        <v>77.628690164543684</v>
      </c>
      <c r="AK94" s="37" t="str">
        <f t="shared" si="7"/>
        <v>WB Estimate</v>
      </c>
      <c r="AM94" s="38" t="s">
        <v>290</v>
      </c>
      <c r="AP94" s="38">
        <v>22.770000000000003</v>
      </c>
      <c r="AQ94" s="38">
        <v>34.72</v>
      </c>
      <c r="AR94" s="38">
        <v>39.190000000000005</v>
      </c>
      <c r="AS94" s="38">
        <v>41.339999999999996</v>
      </c>
      <c r="AT94" s="38" t="s">
        <v>283</v>
      </c>
    </row>
    <row r="95" spans="1:46" x14ac:dyDescent="0.35">
      <c r="A95" s="29" t="s">
        <v>300</v>
      </c>
      <c r="B95" s="30" t="s">
        <v>314</v>
      </c>
      <c r="C95" s="31" t="s">
        <v>117</v>
      </c>
      <c r="D95" s="32" t="s">
        <v>117</v>
      </c>
      <c r="E95" s="21">
        <v>1991</v>
      </c>
      <c r="F95" s="33" t="s">
        <v>290</v>
      </c>
      <c r="G95" s="33">
        <v>86.3</v>
      </c>
      <c r="H95" s="33">
        <v>94.15</v>
      </c>
      <c r="I95" s="33">
        <v>97.01</v>
      </c>
      <c r="J95" s="33">
        <v>97.62</v>
      </c>
      <c r="K95" s="33" t="s">
        <v>290</v>
      </c>
      <c r="L95" s="33" t="s">
        <v>290</v>
      </c>
      <c r="M95" s="23"/>
      <c r="N95" s="34" t="s">
        <v>290</v>
      </c>
      <c r="O95" s="34" t="s">
        <v>290</v>
      </c>
      <c r="P95" s="34" t="s">
        <v>290</v>
      </c>
      <c r="Q95" s="34" t="s">
        <v>290</v>
      </c>
      <c r="R95" s="34" t="s">
        <v>290</v>
      </c>
      <c r="S95" s="34">
        <v>100</v>
      </c>
      <c r="T95" s="34">
        <v>94.773136568945887</v>
      </c>
      <c r="U95" s="23"/>
      <c r="V95" s="35" t="s">
        <v>290</v>
      </c>
      <c r="W95" s="35" t="s">
        <v>290</v>
      </c>
      <c r="X95" s="35" t="s">
        <v>290</v>
      </c>
      <c r="Y95" s="35" t="s">
        <v>290</v>
      </c>
      <c r="Z95" s="35" t="s">
        <v>290</v>
      </c>
      <c r="AA95" s="35" t="str">
        <f t="shared" si="8"/>
        <v/>
      </c>
      <c r="AB95" s="35" t="str">
        <f t="shared" si="9"/>
        <v/>
      </c>
      <c r="AC95" s="23"/>
      <c r="AD95" s="36" t="str">
        <f t="shared" si="6"/>
        <v/>
      </c>
      <c r="AE95" s="36">
        <f t="shared" si="6"/>
        <v>86.3</v>
      </c>
      <c r="AF95" s="36">
        <f t="shared" si="6"/>
        <v>94.15</v>
      </c>
      <c r="AG95" s="36">
        <f t="shared" si="5"/>
        <v>97.01</v>
      </c>
      <c r="AH95" s="36">
        <f t="shared" si="5"/>
        <v>97.62</v>
      </c>
      <c r="AI95" s="36">
        <f t="shared" si="5"/>
        <v>100</v>
      </c>
      <c r="AJ95" s="36">
        <f t="shared" si="5"/>
        <v>94.773136568945887</v>
      </c>
      <c r="AK95" s="37" t="str">
        <f t="shared" si="7"/>
        <v>SUSENAS</v>
      </c>
      <c r="AM95" s="38" t="s">
        <v>324</v>
      </c>
      <c r="AP95" s="38">
        <v>4.7100000000000026</v>
      </c>
      <c r="AQ95" s="38">
        <v>40.339999999999996</v>
      </c>
      <c r="AR95" s="38">
        <v>54.64</v>
      </c>
      <c r="AS95" s="38">
        <v>59.160000000000004</v>
      </c>
      <c r="AT95" s="38" t="s">
        <v>283</v>
      </c>
    </row>
    <row r="96" spans="1:46" x14ac:dyDescent="0.35">
      <c r="A96" s="29" t="s">
        <v>298</v>
      </c>
      <c r="B96" s="30" t="s">
        <v>297</v>
      </c>
      <c r="C96" s="31" t="s">
        <v>118</v>
      </c>
      <c r="D96" s="32" t="s">
        <v>119</v>
      </c>
      <c r="E96" s="21">
        <v>2000</v>
      </c>
      <c r="F96" s="33" t="s">
        <v>290</v>
      </c>
      <c r="G96" s="33">
        <v>97.9</v>
      </c>
      <c r="H96" s="33" t="s">
        <v>290</v>
      </c>
      <c r="I96" s="33">
        <v>100</v>
      </c>
      <c r="J96" s="33" t="s">
        <v>290</v>
      </c>
      <c r="K96" s="33" t="s">
        <v>290</v>
      </c>
      <c r="L96" s="33" t="s">
        <v>290</v>
      </c>
      <c r="M96" s="23"/>
      <c r="N96" s="34" t="s">
        <v>290</v>
      </c>
      <c r="O96" s="34" t="s">
        <v>290</v>
      </c>
      <c r="P96" s="34">
        <v>99.128707885742188</v>
      </c>
      <c r="Q96" s="34" t="s">
        <v>290</v>
      </c>
      <c r="R96" s="34">
        <v>100</v>
      </c>
      <c r="S96" s="34">
        <v>100</v>
      </c>
      <c r="T96" s="34">
        <v>100</v>
      </c>
      <c r="U96" s="23"/>
      <c r="V96" s="35" t="s">
        <v>290</v>
      </c>
      <c r="W96" s="35" t="s">
        <v>290</v>
      </c>
      <c r="X96" s="35" t="s">
        <v>290</v>
      </c>
      <c r="Y96" s="35" t="s">
        <v>290</v>
      </c>
      <c r="Z96" s="35" t="s">
        <v>290</v>
      </c>
      <c r="AA96" s="35" t="str">
        <f t="shared" si="8"/>
        <v/>
      </c>
      <c r="AB96" s="35" t="str">
        <f t="shared" si="9"/>
        <v/>
      </c>
      <c r="AC96" s="23"/>
      <c r="AD96" s="36" t="str">
        <f t="shared" si="6"/>
        <v/>
      </c>
      <c r="AE96" s="36">
        <f t="shared" si="6"/>
        <v>97.9</v>
      </c>
      <c r="AF96" s="36">
        <f t="shared" si="6"/>
        <v>99.128707885742188</v>
      </c>
      <c r="AG96" s="36">
        <f t="shared" si="5"/>
        <v>100</v>
      </c>
      <c r="AH96" s="36">
        <f t="shared" si="5"/>
        <v>100</v>
      </c>
      <c r="AI96" s="36">
        <f t="shared" si="5"/>
        <v>100</v>
      </c>
      <c r="AJ96" s="36">
        <f t="shared" si="5"/>
        <v>100</v>
      </c>
      <c r="AK96" s="37" t="str">
        <f t="shared" si="7"/>
        <v>WB Estimate</v>
      </c>
      <c r="AM96" s="38" t="s">
        <v>290</v>
      </c>
      <c r="AP96" s="38">
        <v>84.78</v>
      </c>
      <c r="AQ96" s="38">
        <v>97.28</v>
      </c>
      <c r="AR96" s="38">
        <v>98.18</v>
      </c>
      <c r="AS96" s="38">
        <v>98.41</v>
      </c>
      <c r="AT96" s="38" t="s">
        <v>283</v>
      </c>
    </row>
    <row r="97" spans="1:46" x14ac:dyDescent="0.35">
      <c r="A97" s="29" t="s">
        <v>298</v>
      </c>
      <c r="B97" s="30" t="s">
        <v>291</v>
      </c>
      <c r="C97" s="31" t="s">
        <v>120</v>
      </c>
      <c r="D97" s="32" t="s">
        <v>120</v>
      </c>
      <c r="E97" s="21">
        <v>2006</v>
      </c>
      <c r="F97" s="33" t="s">
        <v>290</v>
      </c>
      <c r="G97" s="33" t="s">
        <v>290</v>
      </c>
      <c r="H97" s="33" t="s">
        <v>290</v>
      </c>
      <c r="I97" s="33" t="s">
        <v>290</v>
      </c>
      <c r="J97" s="33" t="s">
        <v>290</v>
      </c>
      <c r="K97" s="33" t="s">
        <v>290</v>
      </c>
      <c r="L97" s="33" t="s">
        <v>290</v>
      </c>
      <c r="M97" s="23"/>
      <c r="N97" s="34" t="s">
        <v>290</v>
      </c>
      <c r="O97" s="34" t="s">
        <v>290</v>
      </c>
      <c r="P97" s="34">
        <v>98.486602783203125</v>
      </c>
      <c r="Q97" s="34">
        <v>99.655410766601563</v>
      </c>
      <c r="R97" s="34">
        <v>100</v>
      </c>
      <c r="S97" s="34">
        <v>100</v>
      </c>
      <c r="T97" s="34">
        <v>100</v>
      </c>
      <c r="U97" s="23"/>
      <c r="V97" s="35" t="s">
        <v>290</v>
      </c>
      <c r="W97" s="35" t="s">
        <v>290</v>
      </c>
      <c r="X97" s="35" t="s">
        <v>290</v>
      </c>
      <c r="Y97" s="35" t="s">
        <v>290</v>
      </c>
      <c r="Z97" s="35" t="s">
        <v>290</v>
      </c>
      <c r="AA97" s="35" t="str">
        <f t="shared" si="8"/>
        <v/>
      </c>
      <c r="AB97" s="35" t="str">
        <f t="shared" si="9"/>
        <v/>
      </c>
      <c r="AC97" s="23"/>
      <c r="AD97" s="36" t="str">
        <f t="shared" si="6"/>
        <v/>
      </c>
      <c r="AE97" s="36" t="str">
        <f t="shared" si="6"/>
        <v/>
      </c>
      <c r="AF97" s="36">
        <f t="shared" si="6"/>
        <v>98.486602783203125</v>
      </c>
      <c r="AG97" s="36">
        <f t="shared" si="5"/>
        <v>99.655410766601563</v>
      </c>
      <c r="AH97" s="36">
        <f t="shared" si="5"/>
        <v>100</v>
      </c>
      <c r="AI97" s="36">
        <f t="shared" si="5"/>
        <v>100</v>
      </c>
      <c r="AJ97" s="36">
        <f t="shared" si="5"/>
        <v>100</v>
      </c>
      <c r="AK97" s="37" t="str">
        <f t="shared" si="7"/>
        <v>WB Estimate</v>
      </c>
      <c r="AM97" s="38" t="s">
        <v>290</v>
      </c>
      <c r="AP97" s="38">
        <v>74.56</v>
      </c>
      <c r="AQ97" s="38">
        <v>94.96</v>
      </c>
      <c r="AR97" s="38">
        <v>96.98</v>
      </c>
      <c r="AS97" s="38">
        <v>97.56</v>
      </c>
      <c r="AT97" s="38" t="s">
        <v>283</v>
      </c>
    </row>
    <row r="98" spans="1:46" x14ac:dyDescent="0.35">
      <c r="A98" s="29" t="s">
        <v>292</v>
      </c>
      <c r="B98" s="30" t="s">
        <v>309</v>
      </c>
      <c r="C98" s="31" t="s">
        <v>121</v>
      </c>
      <c r="D98" s="32" t="s">
        <v>121</v>
      </c>
      <c r="E98" s="21" t="s">
        <v>290</v>
      </c>
      <c r="F98" s="33" t="s">
        <v>290</v>
      </c>
      <c r="G98" s="33" t="s">
        <v>290</v>
      </c>
      <c r="H98" s="33" t="s">
        <v>290</v>
      </c>
      <c r="I98" s="33" t="s">
        <v>290</v>
      </c>
      <c r="J98" s="33" t="s">
        <v>290</v>
      </c>
      <c r="K98" s="33" t="s">
        <v>290</v>
      </c>
      <c r="L98" s="33" t="s">
        <v>290</v>
      </c>
      <c r="M98" s="23"/>
      <c r="N98" s="34" t="s">
        <v>290</v>
      </c>
      <c r="O98" s="34" t="s">
        <v>290</v>
      </c>
      <c r="P98" s="34" t="s">
        <v>290</v>
      </c>
      <c r="Q98" s="34" t="s">
        <v>290</v>
      </c>
      <c r="R98" s="34" t="s">
        <v>290</v>
      </c>
      <c r="S98" s="34" t="s">
        <v>290</v>
      </c>
      <c r="T98" s="34" t="s">
        <v>290</v>
      </c>
      <c r="U98" s="23"/>
      <c r="V98" s="35">
        <v>100</v>
      </c>
      <c r="W98" s="35">
        <v>100</v>
      </c>
      <c r="X98" s="35">
        <v>100</v>
      </c>
      <c r="Y98" s="35">
        <v>100</v>
      </c>
      <c r="Z98" s="35">
        <v>100</v>
      </c>
      <c r="AA98" s="35">
        <f t="shared" si="8"/>
        <v>100</v>
      </c>
      <c r="AB98" s="35">
        <f t="shared" si="9"/>
        <v>100</v>
      </c>
      <c r="AC98" s="23"/>
      <c r="AD98" s="36">
        <f t="shared" si="6"/>
        <v>100</v>
      </c>
      <c r="AE98" s="36">
        <f t="shared" si="6"/>
        <v>100</v>
      </c>
      <c r="AF98" s="36">
        <f t="shared" si="6"/>
        <v>100</v>
      </c>
      <c r="AG98" s="36">
        <f t="shared" si="5"/>
        <v>100</v>
      </c>
      <c r="AH98" s="36">
        <f t="shared" si="5"/>
        <v>100</v>
      </c>
      <c r="AI98" s="36">
        <f t="shared" si="5"/>
        <v>100</v>
      </c>
      <c r="AJ98" s="36">
        <f t="shared" si="5"/>
        <v>100</v>
      </c>
      <c r="AK98" s="37" t="str">
        <f t="shared" si="7"/>
        <v>Assumption</v>
      </c>
      <c r="AM98" s="38" t="s">
        <v>290</v>
      </c>
      <c r="AP98" s="38">
        <v>100</v>
      </c>
      <c r="AQ98" s="38">
        <v>100</v>
      </c>
      <c r="AR98" s="38">
        <v>100</v>
      </c>
      <c r="AS98" s="38">
        <v>100</v>
      </c>
      <c r="AT98" s="38" t="s">
        <v>283</v>
      </c>
    </row>
    <row r="99" spans="1:46" x14ac:dyDescent="0.35">
      <c r="A99" s="29" t="s">
        <v>292</v>
      </c>
      <c r="B99" s="30" t="s">
        <v>309</v>
      </c>
      <c r="C99" s="31" t="s">
        <v>122</v>
      </c>
      <c r="D99" s="32" t="s">
        <v>122</v>
      </c>
      <c r="E99" s="21" t="s">
        <v>290</v>
      </c>
      <c r="F99" s="33" t="s">
        <v>290</v>
      </c>
      <c r="G99" s="33" t="s">
        <v>290</v>
      </c>
      <c r="H99" s="33" t="s">
        <v>290</v>
      </c>
      <c r="I99" s="33" t="s">
        <v>290</v>
      </c>
      <c r="J99" s="33" t="s">
        <v>290</v>
      </c>
      <c r="K99" s="33" t="s">
        <v>290</v>
      </c>
      <c r="L99" s="33" t="s">
        <v>290</v>
      </c>
      <c r="M99" s="23"/>
      <c r="N99" s="34" t="s">
        <v>290</v>
      </c>
      <c r="O99" s="34" t="s">
        <v>290</v>
      </c>
      <c r="P99" s="34" t="s">
        <v>290</v>
      </c>
      <c r="Q99" s="34" t="s">
        <v>290</v>
      </c>
      <c r="R99" s="34" t="s">
        <v>290</v>
      </c>
      <c r="S99" s="34" t="s">
        <v>290</v>
      </c>
      <c r="T99" s="34" t="s">
        <v>290</v>
      </c>
      <c r="U99" s="23"/>
      <c r="V99" s="35">
        <v>100</v>
      </c>
      <c r="W99" s="35">
        <v>100</v>
      </c>
      <c r="X99" s="35">
        <v>100</v>
      </c>
      <c r="Y99" s="35">
        <v>100</v>
      </c>
      <c r="Z99" s="35">
        <v>100</v>
      </c>
      <c r="AA99" s="35">
        <f t="shared" si="8"/>
        <v>100</v>
      </c>
      <c r="AB99" s="35">
        <f t="shared" si="9"/>
        <v>100</v>
      </c>
      <c r="AC99" s="23"/>
      <c r="AD99" s="36">
        <f t="shared" si="6"/>
        <v>100</v>
      </c>
      <c r="AE99" s="36">
        <f t="shared" si="6"/>
        <v>100</v>
      </c>
      <c r="AF99" s="36">
        <f t="shared" si="6"/>
        <v>100</v>
      </c>
      <c r="AG99" s="36">
        <f t="shared" si="5"/>
        <v>100</v>
      </c>
      <c r="AH99" s="36">
        <f t="shared" si="5"/>
        <v>100</v>
      </c>
      <c r="AI99" s="36">
        <f t="shared" si="5"/>
        <v>100</v>
      </c>
      <c r="AJ99" s="36">
        <f t="shared" si="5"/>
        <v>100</v>
      </c>
      <c r="AK99" s="37" t="str">
        <f t="shared" si="7"/>
        <v>Assumption</v>
      </c>
      <c r="AM99" s="38" t="s">
        <v>290</v>
      </c>
      <c r="AP99" s="38"/>
      <c r="AQ99" s="38"/>
      <c r="AR99" s="38"/>
      <c r="AS99" s="38"/>
      <c r="AT99" s="38"/>
    </row>
    <row r="100" spans="1:46" x14ac:dyDescent="0.35">
      <c r="A100" s="29" t="s">
        <v>298</v>
      </c>
      <c r="B100" s="30" t="s">
        <v>291</v>
      </c>
      <c r="C100" s="31" t="s">
        <v>123</v>
      </c>
      <c r="D100" s="32" t="s">
        <v>123</v>
      </c>
      <c r="E100" s="21" t="s">
        <v>290</v>
      </c>
      <c r="F100" s="33" t="s">
        <v>290</v>
      </c>
      <c r="G100" s="33" t="s">
        <v>290</v>
      </c>
      <c r="H100" s="33" t="s">
        <v>290</v>
      </c>
      <c r="I100" s="33" t="s">
        <v>290</v>
      </c>
      <c r="J100" s="33" t="s">
        <v>290</v>
      </c>
      <c r="K100" s="33" t="s">
        <v>290</v>
      </c>
      <c r="L100" s="33" t="s">
        <v>290</v>
      </c>
      <c r="M100" s="23"/>
      <c r="N100" s="34" t="s">
        <v>290</v>
      </c>
      <c r="O100" s="34" t="s">
        <v>290</v>
      </c>
      <c r="P100" s="34" t="s">
        <v>290</v>
      </c>
      <c r="Q100" s="34" t="s">
        <v>290</v>
      </c>
      <c r="R100" s="34" t="s">
        <v>290</v>
      </c>
      <c r="S100" s="34" t="s">
        <v>290</v>
      </c>
      <c r="T100" s="34" t="s">
        <v>290</v>
      </c>
      <c r="U100" s="23"/>
      <c r="V100" s="35">
        <v>100</v>
      </c>
      <c r="W100" s="35">
        <v>100</v>
      </c>
      <c r="X100" s="35">
        <v>100</v>
      </c>
      <c r="Y100" s="35">
        <v>100</v>
      </c>
      <c r="Z100" s="35">
        <v>100</v>
      </c>
      <c r="AA100" s="35">
        <f t="shared" si="8"/>
        <v>100</v>
      </c>
      <c r="AB100" s="35">
        <f t="shared" si="9"/>
        <v>100</v>
      </c>
      <c r="AC100" s="23"/>
      <c r="AD100" s="36">
        <f t="shared" si="6"/>
        <v>100</v>
      </c>
      <c r="AE100" s="36">
        <f t="shared" si="6"/>
        <v>100</v>
      </c>
      <c r="AF100" s="36">
        <f t="shared" si="6"/>
        <v>100</v>
      </c>
      <c r="AG100" s="36">
        <f t="shared" si="5"/>
        <v>100</v>
      </c>
      <c r="AH100" s="36">
        <f t="shared" si="5"/>
        <v>100</v>
      </c>
      <c r="AI100" s="36">
        <f t="shared" si="5"/>
        <v>100</v>
      </c>
      <c r="AJ100" s="36">
        <f t="shared" si="5"/>
        <v>100</v>
      </c>
      <c r="AK100" s="37" t="str">
        <f t="shared" si="7"/>
        <v>Assumption</v>
      </c>
      <c r="AM100" s="38" t="s">
        <v>290</v>
      </c>
      <c r="AP100" s="38">
        <v>100</v>
      </c>
      <c r="AQ100" s="38">
        <v>100</v>
      </c>
      <c r="AR100" s="38">
        <v>100</v>
      </c>
      <c r="AS100" s="38">
        <v>100</v>
      </c>
      <c r="AT100" s="38" t="s">
        <v>283</v>
      </c>
    </row>
    <row r="101" spans="1:46" x14ac:dyDescent="0.35">
      <c r="A101" s="29" t="s">
        <v>292</v>
      </c>
      <c r="B101" s="30" t="s">
        <v>293</v>
      </c>
      <c r="C101" s="31" t="s">
        <v>124</v>
      </c>
      <c r="D101" s="32" t="s">
        <v>125</v>
      </c>
      <c r="E101" s="21" t="s">
        <v>290</v>
      </c>
      <c r="F101" s="33" t="s">
        <v>290</v>
      </c>
      <c r="G101" s="33" t="s">
        <v>290</v>
      </c>
      <c r="H101" s="33" t="s">
        <v>290</v>
      </c>
      <c r="I101" s="33" t="s">
        <v>290</v>
      </c>
      <c r="J101" s="33" t="s">
        <v>290</v>
      </c>
      <c r="K101" s="33" t="s">
        <v>290</v>
      </c>
      <c r="L101" s="33" t="s">
        <v>290</v>
      </c>
      <c r="M101" s="23"/>
      <c r="N101" s="34" t="s">
        <v>290</v>
      </c>
      <c r="O101" s="34" t="s">
        <v>290</v>
      </c>
      <c r="P101" s="34" t="s">
        <v>290</v>
      </c>
      <c r="Q101" s="34" t="s">
        <v>290</v>
      </c>
      <c r="R101" s="34" t="s">
        <v>290</v>
      </c>
      <c r="S101" s="34" t="s">
        <v>290</v>
      </c>
      <c r="T101" s="34" t="s">
        <v>290</v>
      </c>
      <c r="U101" s="23"/>
      <c r="V101" s="35">
        <v>100</v>
      </c>
      <c r="W101" s="35">
        <v>100</v>
      </c>
      <c r="X101" s="35">
        <v>100</v>
      </c>
      <c r="Y101" s="35">
        <v>100</v>
      </c>
      <c r="Z101" s="35">
        <v>100</v>
      </c>
      <c r="AA101" s="35">
        <f t="shared" si="8"/>
        <v>100</v>
      </c>
      <c r="AB101" s="35">
        <f t="shared" si="9"/>
        <v>100</v>
      </c>
      <c r="AC101" s="23"/>
      <c r="AD101" s="36">
        <f t="shared" si="6"/>
        <v>100</v>
      </c>
      <c r="AE101" s="36">
        <f t="shared" si="6"/>
        <v>100</v>
      </c>
      <c r="AF101" s="36">
        <f t="shared" si="6"/>
        <v>100</v>
      </c>
      <c r="AG101" s="36">
        <f t="shared" si="5"/>
        <v>100</v>
      </c>
      <c r="AH101" s="36">
        <f t="shared" si="5"/>
        <v>100</v>
      </c>
      <c r="AI101" s="36">
        <f t="shared" si="5"/>
        <v>100</v>
      </c>
      <c r="AJ101" s="36">
        <f t="shared" si="5"/>
        <v>100</v>
      </c>
      <c r="AK101" s="37" t="str">
        <f t="shared" si="7"/>
        <v>Assumption</v>
      </c>
      <c r="AM101" s="38" t="s">
        <v>290</v>
      </c>
      <c r="AP101" s="38">
        <v>100</v>
      </c>
      <c r="AQ101" s="38">
        <v>100</v>
      </c>
      <c r="AR101" s="38">
        <v>100</v>
      </c>
      <c r="AS101" s="38">
        <v>100</v>
      </c>
      <c r="AT101" s="38" t="s">
        <v>283</v>
      </c>
    </row>
    <row r="102" spans="1:46" x14ac:dyDescent="0.35">
      <c r="A102" s="29" t="s">
        <v>303</v>
      </c>
      <c r="B102" s="30" t="s">
        <v>304</v>
      </c>
      <c r="C102" s="31" t="s">
        <v>126</v>
      </c>
      <c r="D102" s="32" t="s">
        <v>126</v>
      </c>
      <c r="E102" s="21">
        <v>1990</v>
      </c>
      <c r="F102" s="33">
        <v>70.334586000000002</v>
      </c>
      <c r="G102" s="33" t="s">
        <v>290</v>
      </c>
      <c r="H102" s="33" t="s">
        <v>290</v>
      </c>
      <c r="I102" s="33" t="s">
        <v>290</v>
      </c>
      <c r="J102" s="33" t="s">
        <v>290</v>
      </c>
      <c r="K102" s="33" t="s">
        <v>290</v>
      </c>
      <c r="L102" s="33" t="s">
        <v>290</v>
      </c>
      <c r="M102" s="23"/>
      <c r="N102" s="34" t="s">
        <v>290</v>
      </c>
      <c r="O102" s="34">
        <v>84.569503784179688</v>
      </c>
      <c r="P102" s="34">
        <v>92.714546203613281</v>
      </c>
      <c r="Q102" s="34">
        <v>96.35400390625</v>
      </c>
      <c r="R102" s="34">
        <v>98.204269409179688</v>
      </c>
      <c r="S102" s="34">
        <v>100</v>
      </c>
      <c r="T102" s="34">
        <v>96.006824401010149</v>
      </c>
      <c r="U102" s="23"/>
      <c r="V102" s="35" t="s">
        <v>290</v>
      </c>
      <c r="W102" s="35" t="s">
        <v>290</v>
      </c>
      <c r="X102" s="35" t="s">
        <v>290</v>
      </c>
      <c r="Y102" s="35" t="s">
        <v>290</v>
      </c>
      <c r="Z102" s="35" t="s">
        <v>290</v>
      </c>
      <c r="AA102" s="35" t="str">
        <f t="shared" si="8"/>
        <v/>
      </c>
      <c r="AB102" s="35" t="str">
        <f t="shared" si="9"/>
        <v/>
      </c>
      <c r="AC102" s="23"/>
      <c r="AD102" s="36">
        <f t="shared" si="6"/>
        <v>70.334586000000002</v>
      </c>
      <c r="AE102" s="36">
        <f t="shared" si="6"/>
        <v>84.569503784179688</v>
      </c>
      <c r="AF102" s="36">
        <f t="shared" si="6"/>
        <v>92.714546203613281</v>
      </c>
      <c r="AG102" s="36">
        <f t="shared" si="5"/>
        <v>96.35400390625</v>
      </c>
      <c r="AH102" s="36">
        <f t="shared" si="5"/>
        <v>98.204269409179688</v>
      </c>
      <c r="AI102" s="36">
        <f t="shared" si="5"/>
        <v>100</v>
      </c>
      <c r="AJ102" s="36">
        <f t="shared" si="5"/>
        <v>96.006824401010149</v>
      </c>
      <c r="AK102" s="37" t="str">
        <f t="shared" si="7"/>
        <v>WB Estimate</v>
      </c>
      <c r="AM102" s="38" t="s">
        <v>290</v>
      </c>
      <c r="AP102" s="38">
        <v>73.27</v>
      </c>
      <c r="AQ102" s="38">
        <v>85.960000000000008</v>
      </c>
      <c r="AR102" s="38">
        <v>89.19</v>
      </c>
      <c r="AS102" s="38">
        <v>90.52</v>
      </c>
      <c r="AT102" s="38" t="s">
        <v>283</v>
      </c>
    </row>
    <row r="103" spans="1:46" x14ac:dyDescent="0.35">
      <c r="A103" s="29" t="s">
        <v>300</v>
      </c>
      <c r="B103" s="30" t="s">
        <v>318</v>
      </c>
      <c r="C103" s="31" t="s">
        <v>127</v>
      </c>
      <c r="D103" s="32" t="s">
        <v>127</v>
      </c>
      <c r="E103" s="21" t="s">
        <v>290</v>
      </c>
      <c r="F103" s="33" t="s">
        <v>290</v>
      </c>
      <c r="G103" s="33" t="s">
        <v>290</v>
      </c>
      <c r="H103" s="33" t="s">
        <v>290</v>
      </c>
      <c r="I103" s="33" t="s">
        <v>290</v>
      </c>
      <c r="J103" s="33" t="s">
        <v>290</v>
      </c>
      <c r="K103" s="33" t="s">
        <v>290</v>
      </c>
      <c r="L103" s="33" t="s">
        <v>290</v>
      </c>
      <c r="M103" s="23"/>
      <c r="N103" s="34" t="s">
        <v>290</v>
      </c>
      <c r="O103" s="34" t="s">
        <v>290</v>
      </c>
      <c r="P103" s="34" t="s">
        <v>290</v>
      </c>
      <c r="Q103" s="34" t="s">
        <v>290</v>
      </c>
      <c r="R103" s="34" t="s">
        <v>290</v>
      </c>
      <c r="S103" s="34" t="s">
        <v>290</v>
      </c>
      <c r="T103" s="34" t="s">
        <v>290</v>
      </c>
      <c r="U103" s="23"/>
      <c r="V103" s="35">
        <v>100</v>
      </c>
      <c r="W103" s="35">
        <v>100</v>
      </c>
      <c r="X103" s="35">
        <v>100</v>
      </c>
      <c r="Y103" s="35">
        <v>100</v>
      </c>
      <c r="Z103" s="35">
        <v>100</v>
      </c>
      <c r="AA103" s="35">
        <f t="shared" si="8"/>
        <v>100</v>
      </c>
      <c r="AB103" s="35">
        <f t="shared" si="9"/>
        <v>100</v>
      </c>
      <c r="AC103" s="23"/>
      <c r="AD103" s="36">
        <f t="shared" si="6"/>
        <v>100</v>
      </c>
      <c r="AE103" s="36">
        <f t="shared" si="6"/>
        <v>100</v>
      </c>
      <c r="AF103" s="36">
        <f t="shared" si="6"/>
        <v>100</v>
      </c>
      <c r="AG103" s="36">
        <f t="shared" si="5"/>
        <v>100</v>
      </c>
      <c r="AH103" s="36">
        <f t="shared" si="5"/>
        <v>100</v>
      </c>
      <c r="AI103" s="36">
        <f t="shared" si="5"/>
        <v>100</v>
      </c>
      <c r="AJ103" s="36">
        <f t="shared" si="5"/>
        <v>100</v>
      </c>
      <c r="AK103" s="37" t="str">
        <f t="shared" si="7"/>
        <v>Assumption</v>
      </c>
      <c r="AM103" s="38" t="s">
        <v>290</v>
      </c>
      <c r="AP103" s="38">
        <v>100</v>
      </c>
      <c r="AQ103" s="38">
        <v>100</v>
      </c>
      <c r="AR103" s="38">
        <v>100</v>
      </c>
      <c r="AS103" s="38">
        <v>100</v>
      </c>
      <c r="AT103" s="38" t="s">
        <v>283</v>
      </c>
    </row>
    <row r="104" spans="1:46" x14ac:dyDescent="0.35">
      <c r="A104" s="29" t="s">
        <v>298</v>
      </c>
      <c r="B104" s="30" t="s">
        <v>291</v>
      </c>
      <c r="C104" s="31" t="s">
        <v>128</v>
      </c>
      <c r="D104" s="32" t="s">
        <v>128</v>
      </c>
      <c r="E104" s="21">
        <v>1990</v>
      </c>
      <c r="F104" s="33">
        <v>96.8</v>
      </c>
      <c r="G104" s="33" t="s">
        <v>290</v>
      </c>
      <c r="H104" s="33" t="s">
        <v>290</v>
      </c>
      <c r="I104" s="33" t="s">
        <v>290</v>
      </c>
      <c r="J104" s="33" t="s">
        <v>290</v>
      </c>
      <c r="K104" s="33" t="s">
        <v>290</v>
      </c>
      <c r="L104" s="33" t="s">
        <v>290</v>
      </c>
      <c r="M104" s="23"/>
      <c r="N104" s="34" t="s">
        <v>290</v>
      </c>
      <c r="O104" s="34">
        <v>98.766845703125</v>
      </c>
      <c r="P104" s="34">
        <v>99.573455810546875</v>
      </c>
      <c r="Q104" s="34">
        <v>99.985588073730469</v>
      </c>
      <c r="R104" s="34">
        <v>100</v>
      </c>
      <c r="S104" s="34">
        <v>99.993560791015625</v>
      </c>
      <c r="T104" s="34">
        <v>100</v>
      </c>
      <c r="U104" s="23"/>
      <c r="V104" s="35" t="s">
        <v>290</v>
      </c>
      <c r="W104" s="35" t="s">
        <v>290</v>
      </c>
      <c r="X104" s="35" t="s">
        <v>290</v>
      </c>
      <c r="Y104" s="35" t="s">
        <v>290</v>
      </c>
      <c r="Z104" s="35" t="s">
        <v>290</v>
      </c>
      <c r="AA104" s="35" t="str">
        <f t="shared" si="8"/>
        <v/>
      </c>
      <c r="AB104" s="35" t="str">
        <f t="shared" si="9"/>
        <v/>
      </c>
      <c r="AC104" s="23"/>
      <c r="AD104" s="36">
        <f t="shared" si="6"/>
        <v>96.8</v>
      </c>
      <c r="AE104" s="36">
        <f t="shared" si="6"/>
        <v>98.766845703125</v>
      </c>
      <c r="AF104" s="36">
        <f t="shared" si="6"/>
        <v>99.573455810546875</v>
      </c>
      <c r="AG104" s="36">
        <f t="shared" si="5"/>
        <v>99.985588073730469</v>
      </c>
      <c r="AH104" s="36">
        <f t="shared" si="5"/>
        <v>100</v>
      </c>
      <c r="AI104" s="36">
        <f t="shared" si="5"/>
        <v>99.993560791015625</v>
      </c>
      <c r="AJ104" s="36">
        <f t="shared" si="5"/>
        <v>100</v>
      </c>
      <c r="AK104" s="37" t="str">
        <f t="shared" si="7"/>
        <v>WB Estimate</v>
      </c>
      <c r="AM104" s="38" t="s">
        <v>290</v>
      </c>
      <c r="AP104" s="38">
        <v>97.47</v>
      </c>
      <c r="AQ104" s="38">
        <v>98.740000000000009</v>
      </c>
      <c r="AR104" s="38">
        <v>98.94</v>
      </c>
      <c r="AS104" s="38">
        <v>99</v>
      </c>
      <c r="AT104" s="38" t="s">
        <v>283</v>
      </c>
    </row>
    <row r="105" spans="1:46" x14ac:dyDescent="0.35">
      <c r="A105" s="29" t="s">
        <v>292</v>
      </c>
      <c r="B105" s="30" t="s">
        <v>311</v>
      </c>
      <c r="C105" s="31" t="s">
        <v>129</v>
      </c>
      <c r="D105" s="32" t="s">
        <v>129</v>
      </c>
      <c r="E105" s="21">
        <v>1995</v>
      </c>
      <c r="F105" s="33" t="s">
        <v>290</v>
      </c>
      <c r="G105" s="33" t="s">
        <v>290</v>
      </c>
      <c r="H105" s="33" t="s">
        <v>290</v>
      </c>
      <c r="I105" s="33" t="s">
        <v>290</v>
      </c>
      <c r="J105" s="33" t="s">
        <v>290</v>
      </c>
      <c r="K105" s="33" t="s">
        <v>290</v>
      </c>
      <c r="L105" s="33" t="s">
        <v>290</v>
      </c>
      <c r="M105" s="23"/>
      <c r="N105" s="34" t="s">
        <v>290</v>
      </c>
      <c r="O105" s="34">
        <v>99.047386169433594</v>
      </c>
      <c r="P105" s="34">
        <v>99.637123107910156</v>
      </c>
      <c r="Q105" s="34">
        <v>99.988143920898438</v>
      </c>
      <c r="R105" s="34">
        <v>100</v>
      </c>
      <c r="S105" s="34">
        <v>100</v>
      </c>
      <c r="T105" s="34">
        <v>100</v>
      </c>
      <c r="U105" s="23"/>
      <c r="V105" s="35" t="s">
        <v>290</v>
      </c>
      <c r="W105" s="35" t="s">
        <v>290</v>
      </c>
      <c r="X105" s="35" t="s">
        <v>290</v>
      </c>
      <c r="Y105" s="35" t="s">
        <v>290</v>
      </c>
      <c r="Z105" s="35" t="s">
        <v>290</v>
      </c>
      <c r="AA105" s="35" t="str">
        <f t="shared" si="8"/>
        <v/>
      </c>
      <c r="AB105" s="35" t="str">
        <f t="shared" si="9"/>
        <v/>
      </c>
      <c r="AC105" s="23"/>
      <c r="AD105" s="36" t="str">
        <f t="shared" si="6"/>
        <v/>
      </c>
      <c r="AE105" s="36">
        <f t="shared" si="6"/>
        <v>99.047386169433594</v>
      </c>
      <c r="AF105" s="36">
        <f t="shared" si="6"/>
        <v>99.637123107910156</v>
      </c>
      <c r="AG105" s="36">
        <f t="shared" si="5"/>
        <v>99.988143920898438</v>
      </c>
      <c r="AH105" s="36">
        <f t="shared" si="5"/>
        <v>100</v>
      </c>
      <c r="AI105" s="36">
        <f t="shared" si="5"/>
        <v>100</v>
      </c>
      <c r="AJ105" s="36">
        <f t="shared" si="5"/>
        <v>100</v>
      </c>
      <c r="AK105" s="37" t="str">
        <f t="shared" si="7"/>
        <v>WB Estimate</v>
      </c>
      <c r="AM105" s="38" t="s">
        <v>290</v>
      </c>
      <c r="AP105" s="38">
        <v>82.899999999999991</v>
      </c>
      <c r="AQ105" s="38">
        <v>92.589999999999989</v>
      </c>
      <c r="AR105" s="38">
        <v>94.6</v>
      </c>
      <c r="AS105" s="38">
        <v>95.34</v>
      </c>
      <c r="AT105" s="38" t="s">
        <v>283</v>
      </c>
    </row>
    <row r="106" spans="1:46" x14ac:dyDescent="0.35">
      <c r="A106" s="29" t="s">
        <v>294</v>
      </c>
      <c r="B106" s="30" t="s">
        <v>307</v>
      </c>
      <c r="C106" s="31" t="s">
        <v>130</v>
      </c>
      <c r="D106" s="32" t="s">
        <v>130</v>
      </c>
      <c r="E106" s="21">
        <v>1993</v>
      </c>
      <c r="F106" s="33" t="s">
        <v>290</v>
      </c>
      <c r="G106" s="33" t="s">
        <v>290</v>
      </c>
      <c r="H106" s="33">
        <v>19.2</v>
      </c>
      <c r="I106" s="33">
        <v>36</v>
      </c>
      <c r="J106" s="33">
        <v>56</v>
      </c>
      <c r="K106" s="33">
        <v>77.599999999999994</v>
      </c>
      <c r="L106" s="33">
        <v>39.299999999999997</v>
      </c>
      <c r="M106" s="23"/>
      <c r="N106" s="34" t="s">
        <v>290</v>
      </c>
      <c r="O106" s="34">
        <v>15.913232803344727</v>
      </c>
      <c r="P106" s="34" t="s">
        <v>290</v>
      </c>
      <c r="Q106" s="34" t="s">
        <v>290</v>
      </c>
      <c r="R106" s="34" t="s">
        <v>290</v>
      </c>
      <c r="S106" s="34" t="s">
        <v>290</v>
      </c>
      <c r="T106" s="34" t="s">
        <v>290</v>
      </c>
      <c r="U106" s="23"/>
      <c r="V106" s="35" t="s">
        <v>290</v>
      </c>
      <c r="W106" s="35" t="s">
        <v>290</v>
      </c>
      <c r="X106" s="35" t="s">
        <v>290</v>
      </c>
      <c r="Y106" s="35" t="s">
        <v>290</v>
      </c>
      <c r="Z106" s="35" t="s">
        <v>290</v>
      </c>
      <c r="AA106" s="35" t="str">
        <f t="shared" si="8"/>
        <v/>
      </c>
      <c r="AB106" s="35" t="str">
        <f t="shared" si="9"/>
        <v/>
      </c>
      <c r="AC106" s="23"/>
      <c r="AD106" s="36" t="str">
        <f t="shared" si="6"/>
        <v/>
      </c>
      <c r="AE106" s="36">
        <f t="shared" si="6"/>
        <v>15.913232803344727</v>
      </c>
      <c r="AF106" s="36">
        <f t="shared" si="6"/>
        <v>19.2</v>
      </c>
      <c r="AG106" s="36">
        <f t="shared" si="5"/>
        <v>36</v>
      </c>
      <c r="AH106" s="36">
        <f t="shared" si="5"/>
        <v>56</v>
      </c>
      <c r="AI106" s="36">
        <f t="shared" si="5"/>
        <v>77.599999999999994</v>
      </c>
      <c r="AJ106" s="36">
        <f t="shared" si="5"/>
        <v>39.299999999999997</v>
      </c>
      <c r="AK106" s="37" t="str">
        <f t="shared" si="7"/>
        <v>LSMS</v>
      </c>
      <c r="AM106" s="38" t="s">
        <v>322</v>
      </c>
      <c r="AP106" s="38">
        <v>1.9299999999999984</v>
      </c>
      <c r="AQ106" s="38">
        <v>8.1200000000000045</v>
      </c>
      <c r="AR106" s="38">
        <v>11.909999999999998</v>
      </c>
      <c r="AS106" s="38">
        <v>13.729999999999997</v>
      </c>
      <c r="AT106" s="38" t="s">
        <v>283</v>
      </c>
    </row>
    <row r="107" spans="1:46" x14ac:dyDescent="0.35">
      <c r="A107" s="29" t="s">
        <v>300</v>
      </c>
      <c r="B107" s="30" t="s">
        <v>317</v>
      </c>
      <c r="C107" s="31" t="s">
        <v>131</v>
      </c>
      <c r="D107" s="32" t="s">
        <v>131</v>
      </c>
      <c r="E107" s="21">
        <v>2005</v>
      </c>
      <c r="F107" s="33" t="s">
        <v>290</v>
      </c>
      <c r="G107" s="33" t="s">
        <v>290</v>
      </c>
      <c r="H107" s="33">
        <v>63.16773670759833</v>
      </c>
      <c r="I107" s="33" t="s">
        <v>290</v>
      </c>
      <c r="J107" s="33" t="s">
        <v>290</v>
      </c>
      <c r="K107" s="33" t="s">
        <v>290</v>
      </c>
      <c r="L107" s="33" t="s">
        <v>290</v>
      </c>
      <c r="M107" s="23"/>
      <c r="N107" s="34" t="s">
        <v>290</v>
      </c>
      <c r="O107" s="34" t="s">
        <v>290</v>
      </c>
      <c r="P107" s="34" t="s">
        <v>290</v>
      </c>
      <c r="Q107" s="34">
        <v>80.715019226074219</v>
      </c>
      <c r="R107" s="34">
        <v>84.936271667480469</v>
      </c>
      <c r="S107" s="34">
        <v>88.354202270507813</v>
      </c>
      <c r="T107" s="34">
        <v>82.201658268410043</v>
      </c>
      <c r="U107" s="23"/>
      <c r="V107" s="35" t="s">
        <v>290</v>
      </c>
      <c r="W107" s="35" t="s">
        <v>290</v>
      </c>
      <c r="X107" s="35" t="s">
        <v>290</v>
      </c>
      <c r="Y107" s="35" t="s">
        <v>290</v>
      </c>
      <c r="Z107" s="35" t="s">
        <v>290</v>
      </c>
      <c r="AA107" s="35" t="str">
        <f t="shared" si="8"/>
        <v/>
      </c>
      <c r="AB107" s="35" t="str">
        <f t="shared" si="9"/>
        <v/>
      </c>
      <c r="AC107" s="23"/>
      <c r="AD107" s="36" t="str">
        <f t="shared" si="6"/>
        <v/>
      </c>
      <c r="AE107" s="36" t="str">
        <f t="shared" si="6"/>
        <v/>
      </c>
      <c r="AF107" s="36">
        <f t="shared" si="6"/>
        <v>63.16773670759833</v>
      </c>
      <c r="AG107" s="36">
        <f t="shared" si="5"/>
        <v>80.715019226074219</v>
      </c>
      <c r="AH107" s="36">
        <f t="shared" si="5"/>
        <v>84.936271667480469</v>
      </c>
      <c r="AI107" s="36">
        <f t="shared" si="5"/>
        <v>88.354202270507813</v>
      </c>
      <c r="AJ107" s="36">
        <f t="shared" si="5"/>
        <v>82.201658268410043</v>
      </c>
      <c r="AK107" s="37" t="str">
        <f t="shared" si="7"/>
        <v>WB Estimate</v>
      </c>
      <c r="AM107" s="38" t="s">
        <v>290</v>
      </c>
      <c r="AP107" s="38">
        <v>4.769999999999996</v>
      </c>
      <c r="AQ107" s="38">
        <v>3.9100000000000024</v>
      </c>
      <c r="AR107" s="38">
        <v>4.8699999999999966</v>
      </c>
      <c r="AS107" s="38">
        <v>5.6899999999999951</v>
      </c>
      <c r="AT107" s="38" t="s">
        <v>283</v>
      </c>
    </row>
    <row r="108" spans="1:46" x14ac:dyDescent="0.35">
      <c r="A108" s="29" t="s">
        <v>300</v>
      </c>
      <c r="B108" s="30" t="s">
        <v>318</v>
      </c>
      <c r="C108" s="31" t="s">
        <v>132</v>
      </c>
      <c r="D108" s="32" t="s">
        <v>133</v>
      </c>
      <c r="E108" s="21">
        <v>2009</v>
      </c>
      <c r="F108" s="33" t="s">
        <v>290</v>
      </c>
      <c r="G108" s="33" t="s">
        <v>290</v>
      </c>
      <c r="H108" s="33" t="s">
        <v>290</v>
      </c>
      <c r="I108" s="33" t="s">
        <v>290</v>
      </c>
      <c r="J108" s="33" t="s">
        <v>290</v>
      </c>
      <c r="K108" s="33" t="s">
        <v>290</v>
      </c>
      <c r="L108" s="33" t="s">
        <v>290</v>
      </c>
      <c r="M108" s="23"/>
      <c r="N108" s="34" t="s">
        <v>290</v>
      </c>
      <c r="O108" s="34" t="s">
        <v>290</v>
      </c>
      <c r="P108" s="34">
        <v>28.519371032714844</v>
      </c>
      <c r="Q108" s="34">
        <v>35.648914337158203</v>
      </c>
      <c r="R108" s="34">
        <v>39.244224548339844</v>
      </c>
      <c r="S108" s="34" t="s">
        <v>290</v>
      </c>
      <c r="T108" s="34" t="s">
        <v>290</v>
      </c>
      <c r="U108" s="23"/>
      <c r="V108" s="35" t="s">
        <v>290</v>
      </c>
      <c r="W108" s="35" t="s">
        <v>290</v>
      </c>
      <c r="X108" s="35" t="s">
        <v>290</v>
      </c>
      <c r="Y108" s="35" t="s">
        <v>290</v>
      </c>
      <c r="Z108" s="35" t="s">
        <v>290</v>
      </c>
      <c r="AA108" s="35" t="str">
        <f t="shared" si="8"/>
        <v/>
      </c>
      <c r="AB108" s="35" t="str">
        <f t="shared" si="9"/>
        <v/>
      </c>
      <c r="AC108" s="23"/>
      <c r="AD108" s="36" t="str">
        <f t="shared" si="6"/>
        <v/>
      </c>
      <c r="AE108" s="36" t="str">
        <f t="shared" si="6"/>
        <v/>
      </c>
      <c r="AF108" s="36">
        <f t="shared" si="6"/>
        <v>28.519371032714844</v>
      </c>
      <c r="AG108" s="36">
        <f t="shared" si="5"/>
        <v>35.648914337158203</v>
      </c>
      <c r="AH108" s="36">
        <f t="shared" si="5"/>
        <v>39.244224548339844</v>
      </c>
      <c r="AI108" s="36" t="str">
        <f t="shared" si="5"/>
        <v/>
      </c>
      <c r="AJ108" s="36" t="str">
        <f t="shared" si="5"/>
        <v/>
      </c>
      <c r="AK108" s="37" t="str">
        <f t="shared" si="7"/>
        <v>WB Estimate</v>
      </c>
      <c r="AM108" s="38" t="s">
        <v>290</v>
      </c>
      <c r="AP108" s="38">
        <v>3.3200000000000007</v>
      </c>
      <c r="AQ108" s="38">
        <v>7.3400000000000016</v>
      </c>
      <c r="AR108" s="38">
        <v>9.5099999999999962</v>
      </c>
      <c r="AS108" s="38">
        <v>10.69</v>
      </c>
      <c r="AT108" s="38" t="s">
        <v>283</v>
      </c>
    </row>
    <row r="109" spans="1:46" x14ac:dyDescent="0.35">
      <c r="A109" s="29" t="s">
        <v>300</v>
      </c>
      <c r="B109" s="30" t="s">
        <v>318</v>
      </c>
      <c r="C109" s="31" t="s">
        <v>134</v>
      </c>
      <c r="D109" s="32" t="s">
        <v>135</v>
      </c>
      <c r="E109" s="21" t="s">
        <v>290</v>
      </c>
      <c r="F109" s="33" t="s">
        <v>290</v>
      </c>
      <c r="G109" s="33" t="s">
        <v>290</v>
      </c>
      <c r="H109" s="33" t="s">
        <v>290</v>
      </c>
      <c r="I109" s="33" t="s">
        <v>290</v>
      </c>
      <c r="J109" s="33" t="s">
        <v>290</v>
      </c>
      <c r="K109" s="33" t="s">
        <v>290</v>
      </c>
      <c r="L109" s="33" t="s">
        <v>290</v>
      </c>
      <c r="M109" s="23"/>
      <c r="N109" s="34" t="s">
        <v>290</v>
      </c>
      <c r="O109" s="34" t="s">
        <v>290</v>
      </c>
      <c r="P109" s="34" t="s">
        <v>290</v>
      </c>
      <c r="Q109" s="34" t="s">
        <v>290</v>
      </c>
      <c r="R109" s="34" t="s">
        <v>290</v>
      </c>
      <c r="S109" s="34" t="s">
        <v>290</v>
      </c>
      <c r="T109" s="34" t="s">
        <v>290</v>
      </c>
      <c r="U109" s="23"/>
      <c r="V109" s="35" t="s">
        <v>290</v>
      </c>
      <c r="W109" s="35">
        <v>100</v>
      </c>
      <c r="X109" s="35">
        <v>100</v>
      </c>
      <c r="Y109" s="35">
        <v>100</v>
      </c>
      <c r="Z109" s="35">
        <v>100</v>
      </c>
      <c r="AA109" s="35">
        <f t="shared" si="8"/>
        <v>100</v>
      </c>
      <c r="AB109" s="35">
        <f t="shared" si="9"/>
        <v>100</v>
      </c>
      <c r="AC109" s="23"/>
      <c r="AD109" s="36" t="str">
        <f t="shared" si="6"/>
        <v/>
      </c>
      <c r="AE109" s="36">
        <f t="shared" si="6"/>
        <v>100</v>
      </c>
      <c r="AF109" s="36">
        <f t="shared" si="6"/>
        <v>100</v>
      </c>
      <c r="AG109" s="36">
        <f t="shared" si="5"/>
        <v>100</v>
      </c>
      <c r="AH109" s="36">
        <f t="shared" si="5"/>
        <v>100</v>
      </c>
      <c r="AI109" s="36">
        <f t="shared" si="5"/>
        <v>100</v>
      </c>
      <c r="AJ109" s="36">
        <f t="shared" si="5"/>
        <v>100</v>
      </c>
      <c r="AK109" s="37" t="str">
        <f t="shared" si="7"/>
        <v>Assumption</v>
      </c>
      <c r="AM109" s="38" t="s">
        <v>290</v>
      </c>
      <c r="AP109" s="38">
        <v>95.61</v>
      </c>
      <c r="AQ109" s="38">
        <v>95.399999999999991</v>
      </c>
      <c r="AR109" s="38">
        <v>94.86</v>
      </c>
      <c r="AS109" s="38">
        <v>94.5</v>
      </c>
      <c r="AT109" s="38" t="s">
        <v>283</v>
      </c>
    </row>
    <row r="110" spans="1:46" x14ac:dyDescent="0.35">
      <c r="A110" s="29" t="s">
        <v>292</v>
      </c>
      <c r="B110" s="30" t="s">
        <v>308</v>
      </c>
      <c r="C110" s="31" t="s">
        <v>136</v>
      </c>
      <c r="D110" s="32" t="s">
        <v>136</v>
      </c>
      <c r="E110" s="21">
        <v>2010</v>
      </c>
      <c r="F110" s="33" t="s">
        <v>290</v>
      </c>
      <c r="G110" s="33" t="s">
        <v>290</v>
      </c>
      <c r="H110" s="33">
        <v>99</v>
      </c>
      <c r="I110" s="33" t="s">
        <v>290</v>
      </c>
      <c r="J110" s="33" t="s">
        <v>290</v>
      </c>
      <c r="K110" s="33" t="s">
        <v>290</v>
      </c>
      <c r="L110" s="33" t="s">
        <v>290</v>
      </c>
      <c r="M110" s="23"/>
      <c r="N110" s="34" t="s">
        <v>290</v>
      </c>
      <c r="O110" s="34" t="s">
        <v>290</v>
      </c>
      <c r="P110" s="34" t="s">
        <v>290</v>
      </c>
      <c r="Q110" s="34">
        <v>99.993133544921875</v>
      </c>
      <c r="R110" s="34">
        <v>100</v>
      </c>
      <c r="S110" s="34" t="s">
        <v>290</v>
      </c>
      <c r="T110" s="34" t="s">
        <v>290</v>
      </c>
      <c r="U110" s="23"/>
      <c r="V110" s="35" t="s">
        <v>290</v>
      </c>
      <c r="W110" s="35" t="s">
        <v>290</v>
      </c>
      <c r="X110" s="35" t="s">
        <v>290</v>
      </c>
      <c r="Y110" s="35" t="s">
        <v>290</v>
      </c>
      <c r="Z110" s="35" t="s">
        <v>290</v>
      </c>
      <c r="AA110" s="35" t="str">
        <f t="shared" si="8"/>
        <v/>
      </c>
      <c r="AB110" s="35" t="str">
        <f t="shared" si="9"/>
        <v/>
      </c>
      <c r="AC110" s="23"/>
      <c r="AD110" s="36" t="str">
        <f t="shared" si="6"/>
        <v/>
      </c>
      <c r="AE110" s="36" t="str">
        <f t="shared" si="6"/>
        <v/>
      </c>
      <c r="AF110" s="36">
        <f t="shared" si="6"/>
        <v>99</v>
      </c>
      <c r="AG110" s="36">
        <f t="shared" si="5"/>
        <v>99.993133544921875</v>
      </c>
      <c r="AH110" s="36">
        <f t="shared" si="5"/>
        <v>100</v>
      </c>
      <c r="AI110" s="36" t="str">
        <f t="shared" si="5"/>
        <v/>
      </c>
      <c r="AJ110" s="36" t="str">
        <f t="shared" si="5"/>
        <v/>
      </c>
      <c r="AK110" s="37" t="str">
        <f t="shared" si="7"/>
        <v>WB Estimate</v>
      </c>
      <c r="AM110" s="38" t="s">
        <v>290</v>
      </c>
      <c r="AP110" s="38"/>
      <c r="AQ110" s="38"/>
      <c r="AR110" s="38"/>
      <c r="AS110" s="38"/>
      <c r="AT110" s="38"/>
    </row>
    <row r="111" spans="1:46" x14ac:dyDescent="0.35">
      <c r="A111" s="29" t="s">
        <v>298</v>
      </c>
      <c r="B111" s="30" t="s">
        <v>291</v>
      </c>
      <c r="C111" s="31" t="s">
        <v>137</v>
      </c>
      <c r="D111" s="32" t="s">
        <v>137</v>
      </c>
      <c r="E111" s="21" t="s">
        <v>290</v>
      </c>
      <c r="F111" s="33" t="s">
        <v>290</v>
      </c>
      <c r="G111" s="33" t="s">
        <v>290</v>
      </c>
      <c r="H111" s="33" t="s">
        <v>290</v>
      </c>
      <c r="I111" s="33" t="s">
        <v>290</v>
      </c>
      <c r="J111" s="33" t="s">
        <v>290</v>
      </c>
      <c r="K111" s="33" t="s">
        <v>290</v>
      </c>
      <c r="L111" s="33" t="s">
        <v>290</v>
      </c>
      <c r="M111" s="23"/>
      <c r="N111" s="34" t="s">
        <v>290</v>
      </c>
      <c r="O111" s="34" t="s">
        <v>290</v>
      </c>
      <c r="P111" s="34" t="s">
        <v>290</v>
      </c>
      <c r="Q111" s="34" t="s">
        <v>290</v>
      </c>
      <c r="R111" s="34" t="s">
        <v>290</v>
      </c>
      <c r="S111" s="34" t="s">
        <v>290</v>
      </c>
      <c r="T111" s="34" t="s">
        <v>290</v>
      </c>
      <c r="U111" s="23"/>
      <c r="V111" s="35">
        <v>100</v>
      </c>
      <c r="W111" s="35">
        <v>100</v>
      </c>
      <c r="X111" s="35">
        <v>100</v>
      </c>
      <c r="Y111" s="35">
        <v>100</v>
      </c>
      <c r="Z111" s="35">
        <v>100</v>
      </c>
      <c r="AA111" s="35">
        <f t="shared" si="8"/>
        <v>100</v>
      </c>
      <c r="AB111" s="35">
        <f t="shared" si="9"/>
        <v>100</v>
      </c>
      <c r="AC111" s="23"/>
      <c r="AD111" s="36">
        <f t="shared" si="6"/>
        <v>100</v>
      </c>
      <c r="AE111" s="36">
        <f t="shared" si="6"/>
        <v>100</v>
      </c>
      <c r="AF111" s="36">
        <f t="shared" si="6"/>
        <v>100</v>
      </c>
      <c r="AG111" s="36">
        <f t="shared" si="5"/>
        <v>100</v>
      </c>
      <c r="AH111" s="36">
        <f t="shared" si="5"/>
        <v>100</v>
      </c>
      <c r="AI111" s="36">
        <f t="shared" si="5"/>
        <v>100</v>
      </c>
      <c r="AJ111" s="36">
        <f t="shared" si="5"/>
        <v>100</v>
      </c>
      <c r="AK111" s="37" t="str">
        <f t="shared" si="7"/>
        <v>Assumption</v>
      </c>
      <c r="AM111" s="38" t="s">
        <v>290</v>
      </c>
      <c r="AP111" s="38">
        <v>100</v>
      </c>
      <c r="AQ111" s="38">
        <v>100</v>
      </c>
      <c r="AR111" s="38">
        <v>100</v>
      </c>
      <c r="AS111" s="38">
        <v>100</v>
      </c>
      <c r="AT111" s="38" t="s">
        <v>283</v>
      </c>
    </row>
    <row r="112" spans="1:46" x14ac:dyDescent="0.35">
      <c r="A112" s="29" t="s">
        <v>292</v>
      </c>
      <c r="B112" s="30" t="s">
        <v>311</v>
      </c>
      <c r="C112" s="31" t="s">
        <v>138</v>
      </c>
      <c r="D112" s="32" t="s">
        <v>139</v>
      </c>
      <c r="E112" s="21">
        <v>1997</v>
      </c>
      <c r="F112" s="33" t="s">
        <v>290</v>
      </c>
      <c r="G112" s="33" t="s">
        <v>290</v>
      </c>
      <c r="H112" s="33">
        <v>99</v>
      </c>
      <c r="I112" s="33">
        <v>99.8</v>
      </c>
      <c r="J112" s="33" t="s">
        <v>290</v>
      </c>
      <c r="K112" s="33" t="s">
        <v>290</v>
      </c>
      <c r="L112" s="33" t="s">
        <v>290</v>
      </c>
      <c r="M112" s="23"/>
      <c r="N112" s="34" t="s">
        <v>290</v>
      </c>
      <c r="O112" s="34">
        <v>99.734779357910156</v>
      </c>
      <c r="P112" s="34" t="s">
        <v>290</v>
      </c>
      <c r="Q112" s="34" t="s">
        <v>290</v>
      </c>
      <c r="R112" s="34">
        <v>99.996101379394531</v>
      </c>
      <c r="S112" s="34">
        <v>100</v>
      </c>
      <c r="T112" s="34">
        <v>99.99392264901725</v>
      </c>
      <c r="U112" s="23"/>
      <c r="V112" s="35" t="s">
        <v>290</v>
      </c>
      <c r="W112" s="35" t="s">
        <v>290</v>
      </c>
      <c r="X112" s="35" t="s">
        <v>290</v>
      </c>
      <c r="Y112" s="35" t="s">
        <v>290</v>
      </c>
      <c r="Z112" s="35" t="s">
        <v>290</v>
      </c>
      <c r="AA112" s="35" t="str">
        <f t="shared" si="8"/>
        <v/>
      </c>
      <c r="AB112" s="35" t="str">
        <f t="shared" si="9"/>
        <v/>
      </c>
      <c r="AC112" s="23"/>
      <c r="AD112" s="36" t="str">
        <f t="shared" si="6"/>
        <v/>
      </c>
      <c r="AE112" s="36">
        <f t="shared" si="6"/>
        <v>99.734779357910156</v>
      </c>
      <c r="AF112" s="36">
        <f t="shared" si="6"/>
        <v>99</v>
      </c>
      <c r="AG112" s="36">
        <f t="shared" si="5"/>
        <v>99.8</v>
      </c>
      <c r="AH112" s="36">
        <f t="shared" si="5"/>
        <v>99.996101379394531</v>
      </c>
      <c r="AI112" s="36">
        <f t="shared" si="5"/>
        <v>100</v>
      </c>
      <c r="AJ112" s="36">
        <f t="shared" si="5"/>
        <v>99.99392264901725</v>
      </c>
      <c r="AK112" s="37" t="str">
        <f t="shared" si="7"/>
        <v>WB Estimate</v>
      </c>
      <c r="AM112" s="38" t="s">
        <v>290</v>
      </c>
      <c r="AP112" s="38">
        <v>51.64</v>
      </c>
      <c r="AQ112" s="38">
        <v>72.070000000000007</v>
      </c>
      <c r="AR112" s="38">
        <v>78.41</v>
      </c>
      <c r="AS112" s="38">
        <v>81.05</v>
      </c>
      <c r="AT112" s="38" t="s">
        <v>283</v>
      </c>
    </row>
    <row r="113" spans="1:46" x14ac:dyDescent="0.35">
      <c r="A113" s="29" t="s">
        <v>300</v>
      </c>
      <c r="B113" s="30" t="s">
        <v>314</v>
      </c>
      <c r="C113" s="31" t="s">
        <v>140</v>
      </c>
      <c r="D113" s="32" t="s">
        <v>141</v>
      </c>
      <c r="E113" s="21">
        <v>1993</v>
      </c>
      <c r="F113" s="33" t="s">
        <v>290</v>
      </c>
      <c r="G113" s="33" t="s">
        <v>290</v>
      </c>
      <c r="H113" s="33" t="s">
        <v>290</v>
      </c>
      <c r="I113" s="33" t="s">
        <v>290</v>
      </c>
      <c r="J113" s="33" t="s">
        <v>290</v>
      </c>
      <c r="K113" s="33" t="s">
        <v>290</v>
      </c>
      <c r="L113" s="33" t="s">
        <v>290</v>
      </c>
      <c r="M113" s="23"/>
      <c r="N113" s="34" t="s">
        <v>290</v>
      </c>
      <c r="O113" s="34">
        <v>43.159839630126953</v>
      </c>
      <c r="P113" s="34">
        <v>70.243110656738281</v>
      </c>
      <c r="Q113" s="34">
        <v>81.457862854003906</v>
      </c>
      <c r="R113" s="34">
        <v>87.095771789550781</v>
      </c>
      <c r="S113" s="34">
        <v>97.384239196777344</v>
      </c>
      <c r="T113" s="34">
        <v>80.335111410502563</v>
      </c>
      <c r="U113" s="23"/>
      <c r="V113" s="35" t="s">
        <v>290</v>
      </c>
      <c r="W113" s="35" t="s">
        <v>290</v>
      </c>
      <c r="X113" s="35" t="s">
        <v>290</v>
      </c>
      <c r="Y113" s="35" t="s">
        <v>290</v>
      </c>
      <c r="Z113" s="35" t="s">
        <v>290</v>
      </c>
      <c r="AA113" s="35" t="str">
        <f t="shared" si="8"/>
        <v/>
      </c>
      <c r="AB113" s="35" t="str">
        <f t="shared" si="9"/>
        <v/>
      </c>
      <c r="AC113" s="23"/>
      <c r="AD113" s="36" t="str">
        <f t="shared" si="6"/>
        <v/>
      </c>
      <c r="AE113" s="36">
        <f t="shared" si="6"/>
        <v>43.159839630126953</v>
      </c>
      <c r="AF113" s="36">
        <f t="shared" si="6"/>
        <v>70.243110656738281</v>
      </c>
      <c r="AG113" s="36">
        <f t="shared" si="5"/>
        <v>81.457862854003906</v>
      </c>
      <c r="AH113" s="36">
        <f t="shared" si="5"/>
        <v>87.095771789550781</v>
      </c>
      <c r="AI113" s="36">
        <f t="shared" si="5"/>
        <v>97.384239196777344</v>
      </c>
      <c r="AJ113" s="36">
        <f t="shared" si="5"/>
        <v>80.335111410502563</v>
      </c>
      <c r="AK113" s="37" t="str">
        <f t="shared" si="7"/>
        <v>WB Estimate</v>
      </c>
      <c r="AM113" s="38" t="s">
        <v>290</v>
      </c>
      <c r="AP113" s="38">
        <v>3.839999999999999</v>
      </c>
      <c r="AQ113" s="38">
        <v>4.6000000000000041</v>
      </c>
      <c r="AR113" s="38">
        <v>5.0499999999999989</v>
      </c>
      <c r="AS113" s="38">
        <v>5.3000000000000043</v>
      </c>
      <c r="AT113" s="38" t="s">
        <v>283</v>
      </c>
    </row>
    <row r="114" spans="1:46" x14ac:dyDescent="0.35">
      <c r="A114" s="29" t="s">
        <v>292</v>
      </c>
      <c r="B114" s="30" t="s">
        <v>309</v>
      </c>
      <c r="C114" s="31" t="s">
        <v>142</v>
      </c>
      <c r="D114" s="32" t="s">
        <v>142</v>
      </c>
      <c r="E114" s="21" t="s">
        <v>290</v>
      </c>
      <c r="F114" s="33" t="s">
        <v>290</v>
      </c>
      <c r="G114" s="33" t="s">
        <v>290</v>
      </c>
      <c r="H114" s="33" t="s">
        <v>290</v>
      </c>
      <c r="I114" s="33" t="s">
        <v>290</v>
      </c>
      <c r="J114" s="33" t="s">
        <v>290</v>
      </c>
      <c r="K114" s="33" t="s">
        <v>290</v>
      </c>
      <c r="L114" s="33" t="s">
        <v>290</v>
      </c>
      <c r="M114" s="23"/>
      <c r="N114" s="34" t="s">
        <v>290</v>
      </c>
      <c r="O114" s="34" t="s">
        <v>290</v>
      </c>
      <c r="P114" s="34" t="s">
        <v>290</v>
      </c>
      <c r="Q114" s="34" t="s">
        <v>290</v>
      </c>
      <c r="R114" s="34" t="s">
        <v>290</v>
      </c>
      <c r="S114" s="34" t="s">
        <v>290</v>
      </c>
      <c r="T114" s="34" t="s">
        <v>290</v>
      </c>
      <c r="U114" s="23"/>
      <c r="V114" s="35">
        <v>100</v>
      </c>
      <c r="W114" s="35">
        <v>100</v>
      </c>
      <c r="X114" s="35">
        <v>100</v>
      </c>
      <c r="Y114" s="35">
        <v>100</v>
      </c>
      <c r="Z114" s="35">
        <v>100</v>
      </c>
      <c r="AA114" s="35">
        <f t="shared" si="8"/>
        <v>100</v>
      </c>
      <c r="AB114" s="35">
        <f t="shared" si="9"/>
        <v>100</v>
      </c>
      <c r="AC114" s="23"/>
      <c r="AD114" s="36">
        <f t="shared" si="6"/>
        <v>100</v>
      </c>
      <c r="AE114" s="36">
        <f t="shared" si="6"/>
        <v>100</v>
      </c>
      <c r="AF114" s="36">
        <f t="shared" si="6"/>
        <v>100</v>
      </c>
      <c r="AG114" s="36">
        <f t="shared" si="5"/>
        <v>100</v>
      </c>
      <c r="AH114" s="36">
        <f t="shared" si="5"/>
        <v>100</v>
      </c>
      <c r="AI114" s="36">
        <f t="shared" si="5"/>
        <v>100</v>
      </c>
      <c r="AJ114" s="36">
        <f t="shared" si="5"/>
        <v>100</v>
      </c>
      <c r="AK114" s="37" t="str">
        <f t="shared" si="7"/>
        <v>Assumption</v>
      </c>
      <c r="AM114" s="38" t="s">
        <v>290</v>
      </c>
      <c r="AP114" s="38">
        <v>85.91</v>
      </c>
      <c r="AQ114" s="38">
        <v>93.16</v>
      </c>
      <c r="AR114" s="38">
        <v>94.05</v>
      </c>
      <c r="AS114" s="38">
        <v>94.08</v>
      </c>
      <c r="AT114" s="38" t="s">
        <v>283</v>
      </c>
    </row>
    <row r="115" spans="1:46" x14ac:dyDescent="0.35">
      <c r="A115" s="29" t="s">
        <v>298</v>
      </c>
      <c r="B115" s="30" t="s">
        <v>291</v>
      </c>
      <c r="C115" s="31" t="s">
        <v>143</v>
      </c>
      <c r="D115" s="32" t="s">
        <v>143</v>
      </c>
      <c r="E115" s="21">
        <v>2004</v>
      </c>
      <c r="F115" s="33" t="s">
        <v>290</v>
      </c>
      <c r="G115" s="33" t="s">
        <v>290</v>
      </c>
      <c r="H115" s="33" t="s">
        <v>290</v>
      </c>
      <c r="I115" s="33" t="s">
        <v>290</v>
      </c>
      <c r="J115" s="33" t="s">
        <v>290</v>
      </c>
      <c r="K115" s="33" t="s">
        <v>290</v>
      </c>
      <c r="L115" s="33" t="s">
        <v>290</v>
      </c>
      <c r="M115" s="23"/>
      <c r="N115" s="34" t="s">
        <v>290</v>
      </c>
      <c r="O115" s="34" t="s">
        <v>290</v>
      </c>
      <c r="P115" s="34">
        <v>99.948806762695313</v>
      </c>
      <c r="Q115" s="34">
        <v>100</v>
      </c>
      <c r="R115" s="34">
        <v>100</v>
      </c>
      <c r="S115" s="34">
        <v>100</v>
      </c>
      <c r="T115" s="34">
        <v>100</v>
      </c>
      <c r="U115" s="23"/>
      <c r="V115" s="35" t="s">
        <v>290</v>
      </c>
      <c r="W115" s="35" t="s">
        <v>290</v>
      </c>
      <c r="X115" s="35" t="s">
        <v>290</v>
      </c>
      <c r="Y115" s="35" t="s">
        <v>290</v>
      </c>
      <c r="Z115" s="35" t="s">
        <v>290</v>
      </c>
      <c r="AA115" s="35" t="str">
        <f t="shared" si="8"/>
        <v/>
      </c>
      <c r="AB115" s="35" t="str">
        <f t="shared" si="9"/>
        <v/>
      </c>
      <c r="AC115" s="23"/>
      <c r="AD115" s="36" t="str">
        <f t="shared" si="6"/>
        <v/>
      </c>
      <c r="AE115" s="36" t="str">
        <f t="shared" si="6"/>
        <v/>
      </c>
      <c r="AF115" s="36">
        <f t="shared" si="6"/>
        <v>99.948806762695313</v>
      </c>
      <c r="AG115" s="36">
        <f t="shared" si="5"/>
        <v>100</v>
      </c>
      <c r="AH115" s="36">
        <f t="shared" si="5"/>
        <v>100</v>
      </c>
      <c r="AI115" s="36">
        <f t="shared" si="5"/>
        <v>100</v>
      </c>
      <c r="AJ115" s="36">
        <f t="shared" si="5"/>
        <v>100</v>
      </c>
      <c r="AK115" s="37" t="str">
        <f t="shared" si="7"/>
        <v>WB Estimate</v>
      </c>
      <c r="AM115" s="38" t="s">
        <v>290</v>
      </c>
      <c r="AP115" s="38" t="s">
        <v>290</v>
      </c>
      <c r="AQ115" s="38" t="s">
        <v>290</v>
      </c>
      <c r="AR115" s="38" t="s">
        <v>290</v>
      </c>
      <c r="AS115" s="38" t="s">
        <v>290</v>
      </c>
      <c r="AT115" s="38"/>
    </row>
    <row r="116" spans="1:46" x14ac:dyDescent="0.35">
      <c r="A116" s="29" t="s">
        <v>294</v>
      </c>
      <c r="B116" s="30" t="s">
        <v>319</v>
      </c>
      <c r="C116" s="31" t="s">
        <v>144</v>
      </c>
      <c r="D116" s="32" t="s">
        <v>144</v>
      </c>
      <c r="E116" s="21">
        <v>2000</v>
      </c>
      <c r="F116" s="33" t="s">
        <v>290</v>
      </c>
      <c r="G116" s="33">
        <v>4.2587601078167117</v>
      </c>
      <c r="H116" s="33" t="s">
        <v>290</v>
      </c>
      <c r="I116" s="33">
        <v>27.8</v>
      </c>
      <c r="J116" s="33" t="s">
        <v>290</v>
      </c>
      <c r="K116" s="33" t="s">
        <v>290</v>
      </c>
      <c r="L116" s="33" t="s">
        <v>290</v>
      </c>
      <c r="M116" s="23"/>
      <c r="N116" s="34" t="s">
        <v>290</v>
      </c>
      <c r="O116" s="34" t="s">
        <v>290</v>
      </c>
      <c r="P116" s="34">
        <v>18.93547248840332</v>
      </c>
      <c r="Q116" s="34" t="s">
        <v>290</v>
      </c>
      <c r="R116" s="34">
        <v>29.733308792114258</v>
      </c>
      <c r="S116" s="34">
        <v>65.988052368164063</v>
      </c>
      <c r="T116" s="34">
        <v>15.745883712946354</v>
      </c>
      <c r="U116" s="23"/>
      <c r="V116" s="35" t="s">
        <v>290</v>
      </c>
      <c r="W116" s="35" t="s">
        <v>290</v>
      </c>
      <c r="X116" s="35" t="s">
        <v>290</v>
      </c>
      <c r="Y116" s="35" t="s">
        <v>290</v>
      </c>
      <c r="Z116" s="35" t="s">
        <v>290</v>
      </c>
      <c r="AA116" s="35" t="str">
        <f t="shared" si="8"/>
        <v/>
      </c>
      <c r="AB116" s="35" t="str">
        <f t="shared" si="9"/>
        <v/>
      </c>
      <c r="AC116" s="23"/>
      <c r="AD116" s="36" t="str">
        <f t="shared" si="6"/>
        <v/>
      </c>
      <c r="AE116" s="36">
        <f t="shared" si="6"/>
        <v>4.2587601078167117</v>
      </c>
      <c r="AF116" s="36">
        <f t="shared" si="6"/>
        <v>18.93547248840332</v>
      </c>
      <c r="AG116" s="36">
        <f t="shared" si="5"/>
        <v>27.8</v>
      </c>
      <c r="AH116" s="36">
        <f t="shared" si="5"/>
        <v>29.733308792114258</v>
      </c>
      <c r="AI116" s="36">
        <f t="shared" si="5"/>
        <v>65.988052368164063</v>
      </c>
      <c r="AJ116" s="36">
        <f t="shared" si="5"/>
        <v>15.745883712946354</v>
      </c>
      <c r="AK116" s="37" t="str">
        <f t="shared" si="7"/>
        <v>WB Estimate</v>
      </c>
      <c r="AM116" s="38" t="s">
        <v>290</v>
      </c>
      <c r="AP116" s="38">
        <v>18.000000000000004</v>
      </c>
      <c r="AQ116" s="38">
        <v>30.079999999999995</v>
      </c>
      <c r="AR116" s="38">
        <v>34.03</v>
      </c>
      <c r="AS116" s="38">
        <v>35.74</v>
      </c>
      <c r="AT116" s="38" t="s">
        <v>283</v>
      </c>
    </row>
    <row r="117" spans="1:46" x14ac:dyDescent="0.35">
      <c r="A117" s="29" t="s">
        <v>294</v>
      </c>
      <c r="B117" s="30" t="s">
        <v>315</v>
      </c>
      <c r="C117" s="31" t="s">
        <v>145</v>
      </c>
      <c r="D117" s="32" t="s">
        <v>145</v>
      </c>
      <c r="E117" s="21">
        <v>2007</v>
      </c>
      <c r="F117" s="33" t="s">
        <v>290</v>
      </c>
      <c r="G117" s="33" t="s">
        <v>290</v>
      </c>
      <c r="H117" s="33" t="s">
        <v>290</v>
      </c>
      <c r="I117" s="33">
        <v>9.4</v>
      </c>
      <c r="J117" s="33">
        <v>19.8</v>
      </c>
      <c r="K117" s="33">
        <v>34</v>
      </c>
      <c r="L117" s="33">
        <v>1.3</v>
      </c>
      <c r="M117" s="23"/>
      <c r="N117" s="34" t="s">
        <v>290</v>
      </c>
      <c r="O117" s="34" t="s">
        <v>290</v>
      </c>
      <c r="P117" s="34">
        <v>5.1461310386657715</v>
      </c>
      <c r="Q117" s="34" t="s">
        <v>290</v>
      </c>
      <c r="R117" s="34" t="s">
        <v>290</v>
      </c>
      <c r="S117" s="34" t="s">
        <v>290</v>
      </c>
      <c r="T117" s="34" t="s">
        <v>290</v>
      </c>
      <c r="U117" s="23"/>
      <c r="V117" s="35" t="s">
        <v>290</v>
      </c>
      <c r="W117" s="35" t="s">
        <v>290</v>
      </c>
      <c r="X117" s="35" t="s">
        <v>290</v>
      </c>
      <c r="Y117" s="35" t="s">
        <v>290</v>
      </c>
      <c r="Z117" s="35" t="s">
        <v>290</v>
      </c>
      <c r="AA117" s="35" t="str">
        <f t="shared" si="8"/>
        <v/>
      </c>
      <c r="AB117" s="35" t="str">
        <f t="shared" si="9"/>
        <v/>
      </c>
      <c r="AC117" s="23"/>
      <c r="AD117" s="36" t="str">
        <f t="shared" si="6"/>
        <v/>
      </c>
      <c r="AE117" s="36" t="str">
        <f t="shared" si="6"/>
        <v/>
      </c>
      <c r="AF117" s="36">
        <f t="shared" si="6"/>
        <v>5.1461310386657715</v>
      </c>
      <c r="AG117" s="36">
        <f t="shared" si="5"/>
        <v>9.4</v>
      </c>
      <c r="AH117" s="36">
        <f t="shared" si="5"/>
        <v>19.8</v>
      </c>
      <c r="AI117" s="36">
        <f t="shared" si="5"/>
        <v>34</v>
      </c>
      <c r="AJ117" s="36">
        <f t="shared" si="5"/>
        <v>1.3</v>
      </c>
      <c r="AK117" s="37" t="str">
        <f t="shared" si="7"/>
        <v>DHS</v>
      </c>
      <c r="AM117" s="38" t="s">
        <v>323</v>
      </c>
      <c r="AP117" s="38">
        <v>0.61999999999999833</v>
      </c>
      <c r="AQ117" s="38">
        <v>0.66000000000000503</v>
      </c>
      <c r="AR117" s="38">
        <v>0.69000000000000172</v>
      </c>
      <c r="AS117" s="38">
        <v>0.70000000000000062</v>
      </c>
      <c r="AT117" s="38" t="s">
        <v>283</v>
      </c>
    </row>
    <row r="118" spans="1:46" x14ac:dyDescent="0.35">
      <c r="A118" s="29" t="s">
        <v>298</v>
      </c>
      <c r="B118" s="30" t="s">
        <v>299</v>
      </c>
      <c r="C118" s="31" t="s">
        <v>146</v>
      </c>
      <c r="D118" s="32" t="s">
        <v>146</v>
      </c>
      <c r="E118" s="21">
        <v>2000</v>
      </c>
      <c r="F118" s="33" t="s">
        <v>290</v>
      </c>
      <c r="G118" s="33">
        <v>99.8</v>
      </c>
      <c r="H118" s="33" t="s">
        <v>290</v>
      </c>
      <c r="I118" s="33" t="s">
        <v>290</v>
      </c>
      <c r="J118" s="33" t="s">
        <v>290</v>
      </c>
      <c r="K118" s="33" t="s">
        <v>290</v>
      </c>
      <c r="L118" s="33" t="s">
        <v>290</v>
      </c>
      <c r="M118" s="23"/>
      <c r="N118" s="34" t="s">
        <v>290</v>
      </c>
      <c r="O118" s="34" t="s">
        <v>290</v>
      </c>
      <c r="P118" s="34">
        <v>98.551536560058594</v>
      </c>
      <c r="Q118" s="34">
        <v>98.52130126953125</v>
      </c>
      <c r="R118" s="34">
        <v>98.536727905273438</v>
      </c>
      <c r="S118" s="34">
        <v>99.102119445800781</v>
      </c>
      <c r="T118" s="34">
        <v>96.44095337788464</v>
      </c>
      <c r="U118" s="23"/>
      <c r="V118" s="35" t="s">
        <v>290</v>
      </c>
      <c r="W118" s="35" t="s">
        <v>290</v>
      </c>
      <c r="X118" s="35" t="s">
        <v>290</v>
      </c>
      <c r="Y118" s="35" t="s">
        <v>290</v>
      </c>
      <c r="Z118" s="35" t="s">
        <v>290</v>
      </c>
      <c r="AA118" s="35" t="str">
        <f t="shared" si="8"/>
        <v/>
      </c>
      <c r="AB118" s="35" t="str">
        <f t="shared" si="9"/>
        <v/>
      </c>
      <c r="AC118" s="23"/>
      <c r="AD118" s="36" t="str">
        <f t="shared" si="6"/>
        <v/>
      </c>
      <c r="AE118" s="36">
        <f t="shared" si="6"/>
        <v>99.8</v>
      </c>
      <c r="AF118" s="36">
        <f t="shared" si="6"/>
        <v>98.551536560058594</v>
      </c>
      <c r="AG118" s="36">
        <f t="shared" si="5"/>
        <v>98.52130126953125</v>
      </c>
      <c r="AH118" s="36">
        <f t="shared" si="5"/>
        <v>98.536727905273438</v>
      </c>
      <c r="AI118" s="36">
        <f t="shared" si="5"/>
        <v>99.102119445800781</v>
      </c>
      <c r="AJ118" s="36">
        <f t="shared" si="5"/>
        <v>96.44095337788464</v>
      </c>
      <c r="AK118" s="37" t="str">
        <f t="shared" si="7"/>
        <v>WB Estimate</v>
      </c>
      <c r="AM118" s="38" t="s">
        <v>290</v>
      </c>
      <c r="AP118" s="38"/>
      <c r="AQ118" s="38"/>
      <c r="AR118" s="38"/>
      <c r="AS118" s="38"/>
      <c r="AT118" s="38"/>
    </row>
    <row r="119" spans="1:46" x14ac:dyDescent="0.35">
      <c r="A119" s="29" t="s">
        <v>292</v>
      </c>
      <c r="B119" s="30" t="s">
        <v>306</v>
      </c>
      <c r="C119" s="31" t="s">
        <v>147</v>
      </c>
      <c r="D119" s="32" t="s">
        <v>147</v>
      </c>
      <c r="E119" s="21" t="s">
        <v>290</v>
      </c>
      <c r="F119" s="33" t="s">
        <v>290</v>
      </c>
      <c r="G119" s="33" t="s">
        <v>290</v>
      </c>
      <c r="H119" s="33" t="s">
        <v>290</v>
      </c>
      <c r="I119" s="33" t="s">
        <v>290</v>
      </c>
      <c r="J119" s="33" t="s">
        <v>290</v>
      </c>
      <c r="K119" s="33" t="s">
        <v>290</v>
      </c>
      <c r="L119" s="33" t="s">
        <v>290</v>
      </c>
      <c r="M119" s="23"/>
      <c r="N119" s="34" t="s">
        <v>290</v>
      </c>
      <c r="O119" s="34" t="s">
        <v>290</v>
      </c>
      <c r="P119" s="34" t="s">
        <v>290</v>
      </c>
      <c r="Q119" s="34" t="s">
        <v>290</v>
      </c>
      <c r="R119" s="34" t="s">
        <v>290</v>
      </c>
      <c r="S119" s="34" t="s">
        <v>290</v>
      </c>
      <c r="T119" s="34" t="s">
        <v>290</v>
      </c>
      <c r="U119" s="23"/>
      <c r="V119" s="35">
        <v>100</v>
      </c>
      <c r="W119" s="35">
        <v>100</v>
      </c>
      <c r="X119" s="35">
        <v>100</v>
      </c>
      <c r="Y119" s="35">
        <v>100</v>
      </c>
      <c r="Z119" s="35">
        <v>100</v>
      </c>
      <c r="AA119" s="35">
        <f t="shared" si="8"/>
        <v>100</v>
      </c>
      <c r="AB119" s="35">
        <f t="shared" si="9"/>
        <v>100</v>
      </c>
      <c r="AC119" s="23"/>
      <c r="AD119" s="36">
        <f t="shared" si="6"/>
        <v>100</v>
      </c>
      <c r="AE119" s="36">
        <f t="shared" si="6"/>
        <v>100</v>
      </c>
      <c r="AF119" s="36">
        <f t="shared" si="6"/>
        <v>100</v>
      </c>
      <c r="AG119" s="36">
        <f t="shared" si="5"/>
        <v>100</v>
      </c>
      <c r="AH119" s="36">
        <f t="shared" si="5"/>
        <v>100</v>
      </c>
      <c r="AI119" s="36">
        <f t="shared" si="5"/>
        <v>100</v>
      </c>
      <c r="AJ119" s="36">
        <f t="shared" ref="AJ119:AJ182" si="10">IF(ISNUMBER(L119),L119,IF(ISNUMBER(T119),T119,IF(ISNUMBER(AB119),AB119,"")))</f>
        <v>100</v>
      </c>
      <c r="AK119" s="37" t="str">
        <f t="shared" si="7"/>
        <v>Assumption</v>
      </c>
      <c r="AM119" s="38" t="s">
        <v>290</v>
      </c>
      <c r="AP119" s="38"/>
      <c r="AQ119" s="38"/>
      <c r="AR119" s="38"/>
      <c r="AS119" s="38"/>
      <c r="AT119" s="38"/>
    </row>
    <row r="120" spans="1:46" x14ac:dyDescent="0.35">
      <c r="A120" s="29" t="s">
        <v>292</v>
      </c>
      <c r="B120" s="30" t="s">
        <v>309</v>
      </c>
      <c r="C120" s="31" t="s">
        <v>148</v>
      </c>
      <c r="D120" s="32" t="s">
        <v>148</v>
      </c>
      <c r="E120" s="21" t="s">
        <v>290</v>
      </c>
      <c r="F120" s="33" t="s">
        <v>290</v>
      </c>
      <c r="G120" s="33" t="s">
        <v>290</v>
      </c>
      <c r="H120" s="33" t="s">
        <v>290</v>
      </c>
      <c r="I120" s="33" t="s">
        <v>290</v>
      </c>
      <c r="J120" s="33" t="s">
        <v>290</v>
      </c>
      <c r="K120" s="33" t="s">
        <v>290</v>
      </c>
      <c r="L120" s="33" t="s">
        <v>290</v>
      </c>
      <c r="M120" s="23"/>
      <c r="N120" s="34" t="s">
        <v>290</v>
      </c>
      <c r="O120" s="34" t="s">
        <v>290</v>
      </c>
      <c r="P120" s="34" t="s">
        <v>290</v>
      </c>
      <c r="Q120" s="34" t="s">
        <v>290</v>
      </c>
      <c r="R120" s="34" t="s">
        <v>290</v>
      </c>
      <c r="S120" s="34" t="s">
        <v>290</v>
      </c>
      <c r="T120" s="34" t="s">
        <v>290</v>
      </c>
      <c r="U120" s="23"/>
      <c r="V120" s="35">
        <v>100</v>
      </c>
      <c r="W120" s="35">
        <v>100</v>
      </c>
      <c r="X120" s="35">
        <v>100</v>
      </c>
      <c r="Y120" s="35">
        <v>100</v>
      </c>
      <c r="Z120" s="35">
        <v>100</v>
      </c>
      <c r="AA120" s="35">
        <f t="shared" si="8"/>
        <v>100</v>
      </c>
      <c r="AB120" s="35">
        <f t="shared" si="9"/>
        <v>100</v>
      </c>
      <c r="AC120" s="23"/>
      <c r="AD120" s="36">
        <f t="shared" si="6"/>
        <v>100</v>
      </c>
      <c r="AE120" s="36">
        <f t="shared" si="6"/>
        <v>100</v>
      </c>
      <c r="AF120" s="36">
        <f t="shared" si="6"/>
        <v>100</v>
      </c>
      <c r="AG120" s="36">
        <f t="shared" si="6"/>
        <v>100</v>
      </c>
      <c r="AH120" s="36">
        <f t="shared" si="6"/>
        <v>100</v>
      </c>
      <c r="AI120" s="36">
        <f t="shared" si="6"/>
        <v>100</v>
      </c>
      <c r="AJ120" s="36">
        <f t="shared" si="10"/>
        <v>100</v>
      </c>
      <c r="AK120" s="37" t="str">
        <f t="shared" si="7"/>
        <v>Assumption</v>
      </c>
      <c r="AM120" s="38" t="s">
        <v>290</v>
      </c>
      <c r="AP120" s="38">
        <v>100</v>
      </c>
      <c r="AQ120" s="38">
        <v>100</v>
      </c>
      <c r="AR120" s="38">
        <v>100</v>
      </c>
      <c r="AS120" s="38">
        <v>100</v>
      </c>
      <c r="AT120" s="38" t="s">
        <v>283</v>
      </c>
    </row>
    <row r="121" spans="1:46" x14ac:dyDescent="0.35">
      <c r="A121" s="29" t="s">
        <v>292</v>
      </c>
      <c r="B121" s="30" t="s">
        <v>306</v>
      </c>
      <c r="C121" s="31" t="s">
        <v>149</v>
      </c>
      <c r="D121" s="32" t="s">
        <v>149</v>
      </c>
      <c r="E121" s="21" t="s">
        <v>290</v>
      </c>
      <c r="F121" s="33" t="s">
        <v>290</v>
      </c>
      <c r="G121" s="33" t="s">
        <v>290</v>
      </c>
      <c r="H121" s="33" t="s">
        <v>290</v>
      </c>
      <c r="I121" s="33" t="s">
        <v>290</v>
      </c>
      <c r="J121" s="33" t="s">
        <v>290</v>
      </c>
      <c r="K121" s="33" t="s">
        <v>290</v>
      </c>
      <c r="L121" s="33" t="s">
        <v>290</v>
      </c>
      <c r="M121" s="23"/>
      <c r="N121" s="34" t="s">
        <v>290</v>
      </c>
      <c r="O121" s="34" t="s">
        <v>290</v>
      </c>
      <c r="P121" s="34" t="s">
        <v>290</v>
      </c>
      <c r="Q121" s="34" t="s">
        <v>290</v>
      </c>
      <c r="R121" s="34" t="s">
        <v>290</v>
      </c>
      <c r="S121" s="34" t="s">
        <v>290</v>
      </c>
      <c r="T121" s="34" t="s">
        <v>290</v>
      </c>
      <c r="U121" s="23"/>
      <c r="V121" s="35">
        <v>100</v>
      </c>
      <c r="W121" s="35">
        <v>100</v>
      </c>
      <c r="X121" s="35">
        <v>100</v>
      </c>
      <c r="Y121" s="35">
        <v>100</v>
      </c>
      <c r="Z121" s="35">
        <v>100</v>
      </c>
      <c r="AA121" s="35">
        <f t="shared" si="8"/>
        <v>100</v>
      </c>
      <c r="AB121" s="35">
        <f t="shared" si="9"/>
        <v>100</v>
      </c>
      <c r="AC121" s="23"/>
      <c r="AD121" s="36">
        <f t="shared" ref="AD121:AI163" si="11">IF(ISNUMBER(F121),F121,IF(ISNUMBER(N121),N121,IF(ISNUMBER(V121),V121,"")))</f>
        <v>100</v>
      </c>
      <c r="AE121" s="36">
        <f t="shared" si="11"/>
        <v>100</v>
      </c>
      <c r="AF121" s="36">
        <f t="shared" si="11"/>
        <v>100</v>
      </c>
      <c r="AG121" s="36">
        <f t="shared" si="11"/>
        <v>100</v>
      </c>
      <c r="AH121" s="36">
        <f t="shared" si="11"/>
        <v>100</v>
      </c>
      <c r="AI121" s="36">
        <f t="shared" si="11"/>
        <v>100</v>
      </c>
      <c r="AJ121" s="36">
        <f t="shared" si="10"/>
        <v>100</v>
      </c>
      <c r="AK121" s="37" t="str">
        <f t="shared" si="7"/>
        <v>Assumption</v>
      </c>
      <c r="AM121" s="38" t="s">
        <v>290</v>
      </c>
      <c r="AP121" s="38">
        <v>100</v>
      </c>
      <c r="AQ121" s="38">
        <v>100</v>
      </c>
      <c r="AR121" s="38">
        <v>100</v>
      </c>
      <c r="AS121" s="38">
        <v>100</v>
      </c>
      <c r="AT121" s="38" t="s">
        <v>283</v>
      </c>
    </row>
    <row r="122" spans="1:46" x14ac:dyDescent="0.35">
      <c r="A122" s="29" t="s">
        <v>300</v>
      </c>
      <c r="B122" s="30" t="s">
        <v>318</v>
      </c>
      <c r="C122" s="31" t="s">
        <v>150</v>
      </c>
      <c r="D122" s="32" t="s">
        <v>151</v>
      </c>
      <c r="E122" s="21" t="s">
        <v>290</v>
      </c>
      <c r="F122" s="33" t="s">
        <v>290</v>
      </c>
      <c r="G122" s="33" t="s">
        <v>290</v>
      </c>
      <c r="H122" s="33" t="s">
        <v>290</v>
      </c>
      <c r="I122" s="33" t="s">
        <v>290</v>
      </c>
      <c r="J122" s="33" t="s">
        <v>290</v>
      </c>
      <c r="K122" s="33" t="s">
        <v>290</v>
      </c>
      <c r="L122" s="33" t="s">
        <v>290</v>
      </c>
      <c r="M122" s="23"/>
      <c r="N122" s="34" t="s">
        <v>290</v>
      </c>
      <c r="O122" s="34" t="s">
        <v>290</v>
      </c>
      <c r="P122" s="34" t="s">
        <v>290</v>
      </c>
      <c r="Q122" s="34" t="s">
        <v>290</v>
      </c>
      <c r="R122" s="34" t="s">
        <v>290</v>
      </c>
      <c r="S122" s="34" t="s">
        <v>290</v>
      </c>
      <c r="T122" s="34" t="s">
        <v>290</v>
      </c>
      <c r="U122" s="23"/>
      <c r="V122" s="35" t="s">
        <v>290</v>
      </c>
      <c r="W122" s="35">
        <v>100</v>
      </c>
      <c r="X122" s="35">
        <v>100</v>
      </c>
      <c r="Y122" s="35">
        <v>100</v>
      </c>
      <c r="Z122" s="35">
        <v>100</v>
      </c>
      <c r="AA122" s="35">
        <f t="shared" si="8"/>
        <v>100</v>
      </c>
      <c r="AB122" s="35">
        <f t="shared" si="9"/>
        <v>100</v>
      </c>
      <c r="AC122" s="23"/>
      <c r="AD122" s="36" t="str">
        <f t="shared" si="11"/>
        <v/>
      </c>
      <c r="AE122" s="36">
        <f t="shared" si="11"/>
        <v>100</v>
      </c>
      <c r="AF122" s="36">
        <f t="shared" si="11"/>
        <v>100</v>
      </c>
      <c r="AG122" s="36">
        <f t="shared" si="11"/>
        <v>100</v>
      </c>
      <c r="AH122" s="36">
        <f t="shared" si="11"/>
        <v>100</v>
      </c>
      <c r="AI122" s="36">
        <f t="shared" si="11"/>
        <v>100</v>
      </c>
      <c r="AJ122" s="36">
        <f t="shared" si="10"/>
        <v>100</v>
      </c>
      <c r="AK122" s="37" t="str">
        <f t="shared" si="7"/>
        <v>Assumption</v>
      </c>
      <c r="AM122" s="38" t="s">
        <v>290</v>
      </c>
      <c r="AP122" s="38"/>
      <c r="AQ122" s="38"/>
      <c r="AR122" s="38"/>
      <c r="AS122" s="38"/>
      <c r="AT122" s="38"/>
    </row>
    <row r="123" spans="1:46" x14ac:dyDescent="0.35">
      <c r="A123" s="29" t="s">
        <v>292</v>
      </c>
      <c r="B123" s="30" t="s">
        <v>293</v>
      </c>
      <c r="C123" s="31" t="s">
        <v>152</v>
      </c>
      <c r="D123" s="32" t="s">
        <v>153</v>
      </c>
      <c r="E123" s="21">
        <v>2006</v>
      </c>
      <c r="F123" s="33" t="s">
        <v>290</v>
      </c>
      <c r="G123" s="33" t="s">
        <v>290</v>
      </c>
      <c r="H123" s="33" t="s">
        <v>290</v>
      </c>
      <c r="I123" s="33" t="s">
        <v>290</v>
      </c>
      <c r="J123" s="33" t="s">
        <v>290</v>
      </c>
      <c r="K123" s="33" t="s">
        <v>290</v>
      </c>
      <c r="L123" s="33" t="s">
        <v>290</v>
      </c>
      <c r="M123" s="23"/>
      <c r="N123" s="34" t="s">
        <v>290</v>
      </c>
      <c r="O123" s="34" t="s">
        <v>290</v>
      </c>
      <c r="P123" s="34">
        <v>99.651535034179688</v>
      </c>
      <c r="Q123" s="34">
        <v>99.999809265136719</v>
      </c>
      <c r="R123" s="34">
        <v>100</v>
      </c>
      <c r="S123" s="34">
        <v>100</v>
      </c>
      <c r="T123" s="34">
        <v>100</v>
      </c>
      <c r="U123" s="23"/>
      <c r="V123" s="35" t="s">
        <v>290</v>
      </c>
      <c r="W123" s="35" t="s">
        <v>290</v>
      </c>
      <c r="X123" s="35">
        <v>100</v>
      </c>
      <c r="Y123" s="35">
        <v>100</v>
      </c>
      <c r="Z123" s="35">
        <v>100</v>
      </c>
      <c r="AA123" s="35">
        <f t="shared" si="8"/>
        <v>100</v>
      </c>
      <c r="AB123" s="35">
        <f t="shared" si="9"/>
        <v>100</v>
      </c>
      <c r="AC123" s="23"/>
      <c r="AD123" s="36" t="str">
        <f t="shared" si="11"/>
        <v/>
      </c>
      <c r="AE123" s="36" t="str">
        <f t="shared" si="11"/>
        <v/>
      </c>
      <c r="AF123" s="36">
        <f t="shared" si="11"/>
        <v>99.651535034179688</v>
      </c>
      <c r="AG123" s="36">
        <f t="shared" si="11"/>
        <v>99.999809265136719</v>
      </c>
      <c r="AH123" s="36">
        <f t="shared" si="11"/>
        <v>100</v>
      </c>
      <c r="AI123" s="36">
        <f t="shared" si="11"/>
        <v>100</v>
      </c>
      <c r="AJ123" s="36">
        <f t="shared" si="10"/>
        <v>100</v>
      </c>
      <c r="AK123" s="37" t="str">
        <f t="shared" si="7"/>
        <v>WB Estimate</v>
      </c>
      <c r="AM123" s="38" t="s">
        <v>290</v>
      </c>
      <c r="AP123" s="38">
        <v>51.679999999999993</v>
      </c>
      <c r="AQ123" s="38">
        <v>62.759999999999991</v>
      </c>
      <c r="AR123" s="38">
        <v>43.52</v>
      </c>
      <c r="AS123" s="38">
        <v>26.380000000000003</v>
      </c>
      <c r="AT123" s="38" t="s">
        <v>283</v>
      </c>
    </row>
    <row r="124" spans="1:46" x14ac:dyDescent="0.35">
      <c r="A124" s="29" t="s">
        <v>294</v>
      </c>
      <c r="B124" s="30" t="s">
        <v>307</v>
      </c>
      <c r="C124" s="31" t="s">
        <v>154</v>
      </c>
      <c r="D124" s="32" t="s">
        <v>154</v>
      </c>
      <c r="E124" s="21">
        <v>1992</v>
      </c>
      <c r="F124" s="33" t="s">
        <v>290</v>
      </c>
      <c r="G124" s="33" t="s">
        <v>290</v>
      </c>
      <c r="H124" s="33" t="s">
        <v>290</v>
      </c>
      <c r="I124" s="33" t="s">
        <v>290</v>
      </c>
      <c r="J124" s="33">
        <v>22.9</v>
      </c>
      <c r="K124" s="33">
        <v>67.3</v>
      </c>
      <c r="L124" s="33">
        <v>17.3</v>
      </c>
      <c r="M124" s="23"/>
      <c r="N124" s="34" t="s">
        <v>290</v>
      </c>
      <c r="O124" s="34">
        <v>13.624736785888672</v>
      </c>
      <c r="P124" s="34">
        <v>16.903739929199219</v>
      </c>
      <c r="Q124" s="34">
        <v>18.596780776977539</v>
      </c>
      <c r="R124" s="34" t="s">
        <v>290</v>
      </c>
      <c r="S124" s="34" t="s">
        <v>290</v>
      </c>
      <c r="T124" s="34" t="s">
        <v>290</v>
      </c>
      <c r="U124" s="23"/>
      <c r="V124" s="35" t="s">
        <v>290</v>
      </c>
      <c r="W124" s="35" t="s">
        <v>290</v>
      </c>
      <c r="X124" s="35" t="s">
        <v>290</v>
      </c>
      <c r="Y124" s="35" t="s">
        <v>290</v>
      </c>
      <c r="Z124" s="35" t="s">
        <v>290</v>
      </c>
      <c r="AA124" s="35" t="str">
        <f t="shared" si="8"/>
        <v/>
      </c>
      <c r="AB124" s="35" t="str">
        <f t="shared" si="9"/>
        <v/>
      </c>
      <c r="AC124" s="23"/>
      <c r="AD124" s="36" t="str">
        <f t="shared" si="11"/>
        <v/>
      </c>
      <c r="AE124" s="36">
        <f t="shared" si="11"/>
        <v>13.624736785888672</v>
      </c>
      <c r="AF124" s="36">
        <f t="shared" si="11"/>
        <v>16.903739929199219</v>
      </c>
      <c r="AG124" s="36">
        <f t="shared" si="11"/>
        <v>18.596780776977539</v>
      </c>
      <c r="AH124" s="36">
        <f t="shared" si="11"/>
        <v>22.9</v>
      </c>
      <c r="AI124" s="36">
        <f t="shared" si="11"/>
        <v>67.3</v>
      </c>
      <c r="AJ124" s="36">
        <f t="shared" si="10"/>
        <v>17.3</v>
      </c>
      <c r="AK124" s="37" t="str">
        <f t="shared" si="7"/>
        <v>DHS</v>
      </c>
      <c r="AM124" s="38" t="s">
        <v>323</v>
      </c>
      <c r="AP124" s="38">
        <v>1.1099999999999999</v>
      </c>
      <c r="AQ124" s="38">
        <v>0.97000000000000419</v>
      </c>
      <c r="AR124" s="38">
        <v>0.9299999999999975</v>
      </c>
      <c r="AS124" s="38">
        <v>0.9099999999999997</v>
      </c>
      <c r="AT124" s="38" t="s">
        <v>283</v>
      </c>
    </row>
    <row r="125" spans="1:46" x14ac:dyDescent="0.35">
      <c r="A125" s="29" t="s">
        <v>294</v>
      </c>
      <c r="B125" s="30" t="s">
        <v>307</v>
      </c>
      <c r="C125" s="31" t="s">
        <v>155</v>
      </c>
      <c r="D125" s="32" t="s">
        <v>155</v>
      </c>
      <c r="E125" s="21">
        <v>1992</v>
      </c>
      <c r="F125" s="33" t="s">
        <v>290</v>
      </c>
      <c r="G125" s="33">
        <v>4.8</v>
      </c>
      <c r="H125" s="33">
        <v>8.6999999999999993</v>
      </c>
      <c r="I125" s="33">
        <v>11.9</v>
      </c>
      <c r="J125" s="33">
        <v>11</v>
      </c>
      <c r="K125" s="33">
        <v>42</v>
      </c>
      <c r="L125" s="33">
        <v>4</v>
      </c>
      <c r="M125" s="23"/>
      <c r="N125" s="34" t="s">
        <v>290</v>
      </c>
      <c r="O125" s="34" t="s">
        <v>290</v>
      </c>
      <c r="P125" s="34" t="s">
        <v>290</v>
      </c>
      <c r="Q125" s="34" t="s">
        <v>290</v>
      </c>
      <c r="R125" s="34" t="s">
        <v>290</v>
      </c>
      <c r="S125" s="34" t="s">
        <v>290</v>
      </c>
      <c r="T125" s="34" t="s">
        <v>290</v>
      </c>
      <c r="U125" s="23"/>
      <c r="V125" s="35" t="s">
        <v>290</v>
      </c>
      <c r="W125" s="35" t="s">
        <v>290</v>
      </c>
      <c r="X125" s="35" t="s">
        <v>290</v>
      </c>
      <c r="Y125" s="35" t="s">
        <v>290</v>
      </c>
      <c r="Z125" s="35" t="s">
        <v>290</v>
      </c>
      <c r="AA125" s="35" t="str">
        <f t="shared" si="8"/>
        <v/>
      </c>
      <c r="AB125" s="35" t="str">
        <f t="shared" si="9"/>
        <v/>
      </c>
      <c r="AC125" s="23"/>
      <c r="AD125" s="36" t="str">
        <f t="shared" si="11"/>
        <v/>
      </c>
      <c r="AE125" s="36">
        <f t="shared" si="11"/>
        <v>4.8</v>
      </c>
      <c r="AF125" s="36">
        <f t="shared" si="11"/>
        <v>8.6999999999999993</v>
      </c>
      <c r="AG125" s="36">
        <f t="shared" si="11"/>
        <v>11.9</v>
      </c>
      <c r="AH125" s="36">
        <f t="shared" si="11"/>
        <v>11</v>
      </c>
      <c r="AI125" s="36">
        <f t="shared" si="11"/>
        <v>42</v>
      </c>
      <c r="AJ125" s="36">
        <f t="shared" si="10"/>
        <v>4</v>
      </c>
      <c r="AK125" s="37" t="str">
        <f t="shared" si="7"/>
        <v>NIHS 2015-16</v>
      </c>
      <c r="AM125" s="38" t="s">
        <v>325</v>
      </c>
      <c r="AP125" s="38">
        <v>1.7800000000000038</v>
      </c>
      <c r="AQ125" s="38">
        <v>2.2299999999999986</v>
      </c>
      <c r="AR125" s="38">
        <v>2.4299999999999988</v>
      </c>
      <c r="AS125" s="38">
        <v>2.5399999999999978</v>
      </c>
      <c r="AT125" s="38" t="s">
        <v>283</v>
      </c>
    </row>
    <row r="126" spans="1:46" x14ac:dyDescent="0.35">
      <c r="A126" s="29" t="s">
        <v>300</v>
      </c>
      <c r="B126" s="30" t="s">
        <v>314</v>
      </c>
      <c r="C126" s="31" t="s">
        <v>156</v>
      </c>
      <c r="D126" s="32" t="s">
        <v>156</v>
      </c>
      <c r="E126" s="21">
        <v>2009</v>
      </c>
      <c r="F126" s="33" t="s">
        <v>290</v>
      </c>
      <c r="G126" s="33" t="s">
        <v>290</v>
      </c>
      <c r="H126" s="33" t="s">
        <v>290</v>
      </c>
      <c r="I126" s="33" t="s">
        <v>290</v>
      </c>
      <c r="J126" s="33" t="s">
        <v>290</v>
      </c>
      <c r="K126" s="33" t="s">
        <v>290</v>
      </c>
      <c r="L126" s="33" t="s">
        <v>290</v>
      </c>
      <c r="M126" s="23"/>
      <c r="N126" s="34" t="s">
        <v>290</v>
      </c>
      <c r="O126" s="34" t="s">
        <v>290</v>
      </c>
      <c r="P126" s="34">
        <v>99.289230346679688</v>
      </c>
      <c r="Q126" s="34">
        <v>99.985122680664063</v>
      </c>
      <c r="R126" s="34">
        <v>100</v>
      </c>
      <c r="S126" s="34">
        <v>100</v>
      </c>
      <c r="T126" s="34">
        <v>100</v>
      </c>
      <c r="U126" s="23"/>
      <c r="V126" s="35" t="s">
        <v>290</v>
      </c>
      <c r="W126" s="35" t="s">
        <v>290</v>
      </c>
      <c r="X126" s="35" t="s">
        <v>290</v>
      </c>
      <c r="Y126" s="35" t="s">
        <v>290</v>
      </c>
      <c r="Z126" s="35" t="s">
        <v>290</v>
      </c>
      <c r="AA126" s="35" t="str">
        <f t="shared" si="8"/>
        <v/>
      </c>
      <c r="AB126" s="35" t="str">
        <f t="shared" si="9"/>
        <v/>
      </c>
      <c r="AC126" s="23"/>
      <c r="AD126" s="36" t="str">
        <f t="shared" si="11"/>
        <v/>
      </c>
      <c r="AE126" s="36" t="str">
        <f t="shared" si="11"/>
        <v/>
      </c>
      <c r="AF126" s="36">
        <f t="shared" si="11"/>
        <v>99.289230346679688</v>
      </c>
      <c r="AG126" s="36">
        <f t="shared" si="11"/>
        <v>99.985122680664063</v>
      </c>
      <c r="AH126" s="36">
        <f t="shared" si="11"/>
        <v>100</v>
      </c>
      <c r="AI126" s="36">
        <f t="shared" si="11"/>
        <v>100</v>
      </c>
      <c r="AJ126" s="36">
        <f t="shared" si="10"/>
        <v>100</v>
      </c>
      <c r="AK126" s="37" t="str">
        <f t="shared" si="7"/>
        <v>WB Estimate</v>
      </c>
      <c r="AM126" s="38" t="s">
        <v>290</v>
      </c>
      <c r="AP126" s="38">
        <v>91.58</v>
      </c>
      <c r="AQ126" s="38">
        <v>93.64</v>
      </c>
      <c r="AR126" s="38">
        <v>92.55</v>
      </c>
      <c r="AS126" s="38">
        <v>91.78</v>
      </c>
      <c r="AT126" s="38" t="s">
        <v>283</v>
      </c>
    </row>
    <row r="127" spans="1:46" x14ac:dyDescent="0.35">
      <c r="A127" s="29" t="s">
        <v>296</v>
      </c>
      <c r="B127" s="30" t="s">
        <v>297</v>
      </c>
      <c r="C127" s="31" t="s">
        <v>157</v>
      </c>
      <c r="D127" s="32" t="s">
        <v>157</v>
      </c>
      <c r="E127" s="21">
        <v>2000</v>
      </c>
      <c r="F127" s="33" t="s">
        <v>290</v>
      </c>
      <c r="G127" s="33">
        <v>83.8</v>
      </c>
      <c r="H127" s="33" t="s">
        <v>290</v>
      </c>
      <c r="I127" s="33">
        <v>100</v>
      </c>
      <c r="J127" s="33" t="s">
        <v>290</v>
      </c>
      <c r="K127" s="33" t="s">
        <v>290</v>
      </c>
      <c r="L127" s="33" t="s">
        <v>290</v>
      </c>
      <c r="M127" s="23"/>
      <c r="N127" s="34" t="s">
        <v>290</v>
      </c>
      <c r="O127" s="34" t="s">
        <v>290</v>
      </c>
      <c r="P127" s="34">
        <v>97.118324279785156</v>
      </c>
      <c r="Q127" s="34" t="s">
        <v>290</v>
      </c>
      <c r="R127" s="34">
        <v>100</v>
      </c>
      <c r="S127" s="34">
        <v>100</v>
      </c>
      <c r="T127" s="34">
        <v>100</v>
      </c>
      <c r="U127" s="23"/>
      <c r="V127" s="35" t="s">
        <v>290</v>
      </c>
      <c r="W127" s="35" t="s">
        <v>290</v>
      </c>
      <c r="X127" s="35" t="s">
        <v>290</v>
      </c>
      <c r="Y127" s="35" t="s">
        <v>290</v>
      </c>
      <c r="Z127" s="35" t="s">
        <v>290</v>
      </c>
      <c r="AA127" s="35" t="str">
        <f t="shared" si="8"/>
        <v/>
      </c>
      <c r="AB127" s="35" t="str">
        <f t="shared" si="9"/>
        <v/>
      </c>
      <c r="AC127" s="23"/>
      <c r="AD127" s="36" t="str">
        <f t="shared" si="11"/>
        <v/>
      </c>
      <c r="AE127" s="36">
        <f t="shared" si="11"/>
        <v>83.8</v>
      </c>
      <c r="AF127" s="36">
        <f t="shared" si="11"/>
        <v>97.118324279785156</v>
      </c>
      <c r="AG127" s="36">
        <f t="shared" si="11"/>
        <v>100</v>
      </c>
      <c r="AH127" s="36">
        <f t="shared" si="11"/>
        <v>100</v>
      </c>
      <c r="AI127" s="36">
        <f t="shared" si="11"/>
        <v>100</v>
      </c>
      <c r="AJ127" s="36">
        <f t="shared" si="10"/>
        <v>100</v>
      </c>
      <c r="AK127" s="37" t="str">
        <f t="shared" si="7"/>
        <v>WB Estimate</v>
      </c>
      <c r="AM127" s="38" t="s">
        <v>290</v>
      </c>
      <c r="AP127" s="38">
        <v>28.910000000000004</v>
      </c>
      <c r="AQ127" s="38">
        <v>85.509999999999991</v>
      </c>
      <c r="AR127" s="38">
        <v>92.29</v>
      </c>
      <c r="AS127" s="38">
        <v>94.210000000000008</v>
      </c>
      <c r="AT127" s="38" t="s">
        <v>283</v>
      </c>
    </row>
    <row r="128" spans="1:46" x14ac:dyDescent="0.35">
      <c r="A128" s="29" t="s">
        <v>294</v>
      </c>
      <c r="B128" s="30" t="s">
        <v>315</v>
      </c>
      <c r="C128" s="31" t="s">
        <v>158</v>
      </c>
      <c r="D128" s="32" t="s">
        <v>158</v>
      </c>
      <c r="E128" s="21">
        <v>1996</v>
      </c>
      <c r="F128" s="33" t="s">
        <v>290</v>
      </c>
      <c r="G128" s="33" t="s">
        <v>290</v>
      </c>
      <c r="H128" s="33" t="s">
        <v>290</v>
      </c>
      <c r="I128" s="33" t="s">
        <v>290</v>
      </c>
      <c r="J128" s="33" t="s">
        <v>290</v>
      </c>
      <c r="K128" s="33" t="s">
        <v>290</v>
      </c>
      <c r="L128" s="33" t="s">
        <v>290</v>
      </c>
      <c r="M128" s="23"/>
      <c r="N128" s="34" t="s">
        <v>290</v>
      </c>
      <c r="O128" s="34">
        <v>10.28409481048584</v>
      </c>
      <c r="P128" s="34">
        <v>25.398286819458008</v>
      </c>
      <c r="Q128" s="34">
        <v>31.825401306152344</v>
      </c>
      <c r="R128" s="34">
        <v>35.069499969482422</v>
      </c>
      <c r="S128" s="34">
        <v>83.622596740722656</v>
      </c>
      <c r="T128" s="34">
        <v>1.7689984828541017</v>
      </c>
      <c r="U128" s="23"/>
      <c r="V128" s="35" t="s">
        <v>290</v>
      </c>
      <c r="W128" s="35" t="s">
        <v>290</v>
      </c>
      <c r="X128" s="35" t="s">
        <v>290</v>
      </c>
      <c r="Y128" s="35" t="s">
        <v>290</v>
      </c>
      <c r="Z128" s="35" t="s">
        <v>290</v>
      </c>
      <c r="AA128" s="35" t="str">
        <f t="shared" si="8"/>
        <v/>
      </c>
      <c r="AB128" s="35" t="str">
        <f t="shared" si="9"/>
        <v/>
      </c>
      <c r="AC128" s="23"/>
      <c r="AD128" s="36" t="str">
        <f t="shared" si="11"/>
        <v/>
      </c>
      <c r="AE128" s="36">
        <f t="shared" si="11"/>
        <v>10.28409481048584</v>
      </c>
      <c r="AF128" s="36">
        <f t="shared" si="11"/>
        <v>25.398286819458008</v>
      </c>
      <c r="AG128" s="36">
        <f t="shared" si="11"/>
        <v>31.825401306152344</v>
      </c>
      <c r="AH128" s="36">
        <f t="shared" si="11"/>
        <v>35.069499969482422</v>
      </c>
      <c r="AI128" s="36">
        <f t="shared" si="11"/>
        <v>83.622596740722656</v>
      </c>
      <c r="AJ128" s="36">
        <f t="shared" si="10"/>
        <v>1.7689984828541017</v>
      </c>
      <c r="AK128" s="37" t="str">
        <f t="shared" si="7"/>
        <v>WB Estimate</v>
      </c>
      <c r="AM128" s="38" t="s">
        <v>290</v>
      </c>
      <c r="AP128" s="38">
        <v>1.2700000000000045</v>
      </c>
      <c r="AQ128" s="38">
        <v>1.0700000000000043</v>
      </c>
      <c r="AR128" s="38">
        <v>0.99000000000000199</v>
      </c>
      <c r="AS128" s="38">
        <v>0.94999999999999529</v>
      </c>
      <c r="AT128" s="38" t="s">
        <v>283</v>
      </c>
    </row>
    <row r="129" spans="1:46" x14ac:dyDescent="0.35">
      <c r="A129" s="29" t="s">
        <v>298</v>
      </c>
      <c r="B129" s="30" t="s">
        <v>293</v>
      </c>
      <c r="C129" s="31" t="s">
        <v>159</v>
      </c>
      <c r="D129" s="32" t="s">
        <v>159</v>
      </c>
      <c r="E129" s="21" t="s">
        <v>290</v>
      </c>
      <c r="F129" s="33" t="s">
        <v>290</v>
      </c>
      <c r="G129" s="33" t="s">
        <v>290</v>
      </c>
      <c r="H129" s="33" t="s">
        <v>290</v>
      </c>
      <c r="I129" s="33" t="s">
        <v>290</v>
      </c>
      <c r="J129" s="33" t="s">
        <v>290</v>
      </c>
      <c r="K129" s="33" t="s">
        <v>290</v>
      </c>
      <c r="L129" s="33" t="s">
        <v>290</v>
      </c>
      <c r="M129" s="23"/>
      <c r="N129" s="34" t="s">
        <v>290</v>
      </c>
      <c r="O129" s="34" t="s">
        <v>290</v>
      </c>
      <c r="P129" s="34" t="s">
        <v>290</v>
      </c>
      <c r="Q129" s="34" t="s">
        <v>290</v>
      </c>
      <c r="R129" s="34" t="s">
        <v>290</v>
      </c>
      <c r="S129" s="34" t="s">
        <v>290</v>
      </c>
      <c r="T129" s="34" t="s">
        <v>290</v>
      </c>
      <c r="U129" s="23"/>
      <c r="V129" s="35">
        <v>100</v>
      </c>
      <c r="W129" s="35">
        <v>100</v>
      </c>
      <c r="X129" s="35">
        <v>100</v>
      </c>
      <c r="Y129" s="35">
        <v>100</v>
      </c>
      <c r="Z129" s="35">
        <v>100</v>
      </c>
      <c r="AA129" s="35">
        <f t="shared" si="8"/>
        <v>100</v>
      </c>
      <c r="AB129" s="35">
        <f t="shared" si="9"/>
        <v>100</v>
      </c>
      <c r="AC129" s="23"/>
      <c r="AD129" s="36">
        <f t="shared" si="11"/>
        <v>100</v>
      </c>
      <c r="AE129" s="36">
        <f t="shared" si="11"/>
        <v>100</v>
      </c>
      <c r="AF129" s="36">
        <f t="shared" si="11"/>
        <v>100</v>
      </c>
      <c r="AG129" s="36">
        <f t="shared" si="11"/>
        <v>100</v>
      </c>
      <c r="AH129" s="36">
        <f t="shared" si="11"/>
        <v>100</v>
      </c>
      <c r="AI129" s="36">
        <f t="shared" si="11"/>
        <v>100</v>
      </c>
      <c r="AJ129" s="36">
        <f t="shared" si="10"/>
        <v>100</v>
      </c>
      <c r="AK129" s="37" t="str">
        <f t="shared" si="7"/>
        <v>Assumption</v>
      </c>
      <c r="AM129" s="38" t="s">
        <v>290</v>
      </c>
      <c r="AP129" s="38">
        <v>100</v>
      </c>
      <c r="AQ129" s="38">
        <v>100</v>
      </c>
      <c r="AR129" s="38">
        <v>100</v>
      </c>
      <c r="AS129" s="38">
        <v>100</v>
      </c>
      <c r="AT129" s="38" t="s">
        <v>283</v>
      </c>
    </row>
    <row r="130" spans="1:46" x14ac:dyDescent="0.35">
      <c r="A130" s="29" t="s">
        <v>300</v>
      </c>
      <c r="B130" s="30" t="s">
        <v>317</v>
      </c>
      <c r="C130" s="31" t="s">
        <v>160</v>
      </c>
      <c r="D130" s="32" t="s">
        <v>160</v>
      </c>
      <c r="E130" s="21">
        <v>1999</v>
      </c>
      <c r="F130" s="33" t="s">
        <v>290</v>
      </c>
      <c r="G130" s="33" t="s">
        <v>290</v>
      </c>
      <c r="H130" s="33" t="s">
        <v>290</v>
      </c>
      <c r="I130" s="33" t="s">
        <v>290</v>
      </c>
      <c r="J130" s="33" t="s">
        <v>290</v>
      </c>
      <c r="K130" s="33" t="s">
        <v>290</v>
      </c>
      <c r="L130" s="33" t="s">
        <v>290</v>
      </c>
      <c r="M130" s="23"/>
      <c r="N130" s="34" t="s">
        <v>290</v>
      </c>
      <c r="O130" s="34">
        <v>68.338737487792969</v>
      </c>
      <c r="P130" s="34">
        <v>83.461616516113281</v>
      </c>
      <c r="Q130" s="34">
        <v>89.8922119140625</v>
      </c>
      <c r="R130" s="34">
        <v>93.138046264648438</v>
      </c>
      <c r="S130" s="34">
        <v>94.640625</v>
      </c>
      <c r="T130" s="34">
        <v>89.087989681743338</v>
      </c>
      <c r="U130" s="23"/>
      <c r="V130" s="35" t="s">
        <v>290</v>
      </c>
      <c r="W130" s="35" t="s">
        <v>290</v>
      </c>
      <c r="X130" s="35" t="s">
        <v>290</v>
      </c>
      <c r="Y130" s="35" t="s">
        <v>290</v>
      </c>
      <c r="Z130" s="35" t="s">
        <v>290</v>
      </c>
      <c r="AA130" s="35" t="str">
        <f t="shared" si="8"/>
        <v/>
      </c>
      <c r="AB130" s="35" t="str">
        <f t="shared" si="9"/>
        <v/>
      </c>
      <c r="AC130" s="23"/>
      <c r="AD130" s="36" t="str">
        <f t="shared" si="11"/>
        <v/>
      </c>
      <c r="AE130" s="36">
        <f t="shared" si="11"/>
        <v>68.338737487792969</v>
      </c>
      <c r="AF130" s="36">
        <f t="shared" si="11"/>
        <v>83.461616516113281</v>
      </c>
      <c r="AG130" s="36">
        <f t="shared" si="11"/>
        <v>89.8922119140625</v>
      </c>
      <c r="AH130" s="36">
        <f t="shared" si="11"/>
        <v>93.138046264648438</v>
      </c>
      <c r="AI130" s="36">
        <f t="shared" si="11"/>
        <v>94.640625</v>
      </c>
      <c r="AJ130" s="36">
        <f t="shared" si="10"/>
        <v>89.087989681743338</v>
      </c>
      <c r="AK130" s="37" t="str">
        <f t="shared" si="7"/>
        <v>WB Estimate</v>
      </c>
      <c r="AM130" s="38" t="s">
        <v>290</v>
      </c>
      <c r="AP130" s="38">
        <v>22.529999999999994</v>
      </c>
      <c r="AQ130" s="38">
        <v>52.279999999999994</v>
      </c>
      <c r="AR130" s="38">
        <v>58.220000000000006</v>
      </c>
      <c r="AS130" s="38">
        <v>59.440000000000005</v>
      </c>
      <c r="AT130" s="38" t="s">
        <v>283</v>
      </c>
    </row>
    <row r="131" spans="1:46" x14ac:dyDescent="0.35">
      <c r="A131" s="29" t="s">
        <v>294</v>
      </c>
      <c r="B131" s="30" t="s">
        <v>315</v>
      </c>
      <c r="C131" s="31" t="s">
        <v>161</v>
      </c>
      <c r="D131" s="32" t="s">
        <v>161</v>
      </c>
      <c r="E131" s="21">
        <v>2001</v>
      </c>
      <c r="F131" s="33" t="s">
        <v>290</v>
      </c>
      <c r="G131" s="33" t="s">
        <v>290</v>
      </c>
      <c r="H131" s="33" t="s">
        <v>290</v>
      </c>
      <c r="I131" s="33">
        <v>38.799999999999997</v>
      </c>
      <c r="J131" s="33" t="s">
        <v>290</v>
      </c>
      <c r="K131" s="33" t="s">
        <v>290</v>
      </c>
      <c r="L131" s="33" t="s">
        <v>290</v>
      </c>
      <c r="M131" s="23"/>
      <c r="N131" s="34" t="s">
        <v>290</v>
      </c>
      <c r="O131" s="34" t="s">
        <v>290</v>
      </c>
      <c r="P131" s="34">
        <v>32.651882171630859</v>
      </c>
      <c r="Q131" s="34" t="s">
        <v>290</v>
      </c>
      <c r="R131" s="34">
        <v>41.652107238769531</v>
      </c>
      <c r="S131" s="34">
        <v>81.006607055664063</v>
      </c>
      <c r="T131" s="34">
        <v>0</v>
      </c>
      <c r="U131" s="23"/>
      <c r="V131" s="35" t="s">
        <v>290</v>
      </c>
      <c r="W131" s="35" t="s">
        <v>290</v>
      </c>
      <c r="X131" s="35" t="s">
        <v>290</v>
      </c>
      <c r="Y131" s="35" t="s">
        <v>290</v>
      </c>
      <c r="Z131" s="35" t="s">
        <v>290</v>
      </c>
      <c r="AA131" s="35" t="str">
        <f t="shared" si="8"/>
        <v/>
      </c>
      <c r="AB131" s="35" t="str">
        <f t="shared" si="9"/>
        <v/>
      </c>
      <c r="AC131" s="23"/>
      <c r="AD131" s="36" t="str">
        <f t="shared" si="11"/>
        <v/>
      </c>
      <c r="AE131" s="36" t="str">
        <f t="shared" si="11"/>
        <v/>
      </c>
      <c r="AF131" s="36">
        <f t="shared" si="11"/>
        <v>32.651882171630859</v>
      </c>
      <c r="AG131" s="36">
        <f t="shared" si="11"/>
        <v>38.799999999999997</v>
      </c>
      <c r="AH131" s="36">
        <f t="shared" si="11"/>
        <v>41.652107238769531</v>
      </c>
      <c r="AI131" s="36">
        <f t="shared" si="11"/>
        <v>81.006607055664063</v>
      </c>
      <c r="AJ131" s="36">
        <f t="shared" si="10"/>
        <v>0</v>
      </c>
      <c r="AK131" s="37" t="str">
        <f t="shared" si="7"/>
        <v>WB Estimate</v>
      </c>
      <c r="AM131" s="38" t="s">
        <v>290</v>
      </c>
      <c r="AP131" s="38">
        <v>29.169999999999995</v>
      </c>
      <c r="AQ131" s="38">
        <v>40.01</v>
      </c>
      <c r="AR131" s="38">
        <v>44.110000000000007</v>
      </c>
      <c r="AS131" s="38">
        <v>46.03</v>
      </c>
      <c r="AT131" s="38" t="s">
        <v>283</v>
      </c>
    </row>
    <row r="132" spans="1:46" x14ac:dyDescent="0.35">
      <c r="A132" s="29" t="s">
        <v>294</v>
      </c>
      <c r="B132" s="30" t="s">
        <v>307</v>
      </c>
      <c r="C132" s="31" t="s">
        <v>162</v>
      </c>
      <c r="D132" s="32" t="s">
        <v>162</v>
      </c>
      <c r="E132" s="21">
        <v>2000</v>
      </c>
      <c r="F132" s="33" t="s">
        <v>290</v>
      </c>
      <c r="G132" s="33">
        <v>99</v>
      </c>
      <c r="H132" s="33" t="s">
        <v>290</v>
      </c>
      <c r="I132" s="33" t="s">
        <v>290</v>
      </c>
      <c r="J132" s="33" t="s">
        <v>290</v>
      </c>
      <c r="K132" s="33" t="s">
        <v>290</v>
      </c>
      <c r="L132" s="33" t="s">
        <v>290</v>
      </c>
      <c r="M132" s="23"/>
      <c r="N132" s="34" t="s">
        <v>290</v>
      </c>
      <c r="O132" s="34" t="s">
        <v>290</v>
      </c>
      <c r="P132" s="34">
        <v>98.601226806640625</v>
      </c>
      <c r="Q132" s="34">
        <v>98.701240539550781</v>
      </c>
      <c r="R132" s="34">
        <v>98.781784057617188</v>
      </c>
      <c r="S132" s="34">
        <v>91.885055541992188</v>
      </c>
      <c r="T132" s="34">
        <v>100</v>
      </c>
      <c r="U132" s="23"/>
      <c r="V132" s="35" t="s">
        <v>290</v>
      </c>
      <c r="W132" s="35" t="s">
        <v>290</v>
      </c>
      <c r="X132" s="35" t="s">
        <v>290</v>
      </c>
      <c r="Y132" s="35" t="s">
        <v>290</v>
      </c>
      <c r="Z132" s="35" t="s">
        <v>290</v>
      </c>
      <c r="AA132" s="35" t="str">
        <f t="shared" si="8"/>
        <v/>
      </c>
      <c r="AB132" s="35" t="str">
        <f t="shared" si="9"/>
        <v/>
      </c>
      <c r="AC132" s="23"/>
      <c r="AD132" s="36" t="str">
        <f t="shared" si="11"/>
        <v/>
      </c>
      <c r="AE132" s="36">
        <f t="shared" si="11"/>
        <v>99</v>
      </c>
      <c r="AF132" s="36">
        <f t="shared" si="11"/>
        <v>98.601226806640625</v>
      </c>
      <c r="AG132" s="36">
        <f t="shared" si="11"/>
        <v>98.701240539550781</v>
      </c>
      <c r="AH132" s="36">
        <f t="shared" si="11"/>
        <v>98.781784057617188</v>
      </c>
      <c r="AI132" s="36">
        <f t="shared" si="11"/>
        <v>91.885055541992188</v>
      </c>
      <c r="AJ132" s="36">
        <f t="shared" si="10"/>
        <v>100</v>
      </c>
      <c r="AK132" s="37" t="str">
        <f t="shared" ref="AK132:AK195" si="12">IF(ISNUMBER(J132),AM132,IF(ISNUMBER(R132),"WB Estimate",IF(ISNUMBER(Z132),"Assumption","n/a")))</f>
        <v>WB Estimate</v>
      </c>
      <c r="AM132" s="38" t="s">
        <v>290</v>
      </c>
      <c r="AP132" s="38">
        <v>87.53</v>
      </c>
      <c r="AQ132" s="38">
        <v>92.42</v>
      </c>
      <c r="AR132" s="38">
        <v>92.95</v>
      </c>
      <c r="AS132" s="38">
        <v>93.03</v>
      </c>
      <c r="AT132" s="38" t="s">
        <v>283</v>
      </c>
    </row>
    <row r="133" spans="1:46" x14ac:dyDescent="0.35">
      <c r="A133" s="29" t="s">
        <v>303</v>
      </c>
      <c r="B133" s="30" t="s">
        <v>316</v>
      </c>
      <c r="C133" s="31" t="s">
        <v>163</v>
      </c>
      <c r="D133" s="32" t="s">
        <v>163</v>
      </c>
      <c r="E133" s="21">
        <v>1992</v>
      </c>
      <c r="F133" s="33" t="s">
        <v>290</v>
      </c>
      <c r="G133" s="33">
        <v>98.007131999999999</v>
      </c>
      <c r="H133" s="33">
        <v>99.236695999999995</v>
      </c>
      <c r="I133" s="33">
        <v>99.172927999999999</v>
      </c>
      <c r="J133" s="33" t="s">
        <v>290</v>
      </c>
      <c r="K133" s="33" t="s">
        <v>290</v>
      </c>
      <c r="L133" s="33" t="s">
        <v>290</v>
      </c>
      <c r="M133" s="23"/>
      <c r="N133" s="34" t="s">
        <v>290</v>
      </c>
      <c r="O133" s="34" t="s">
        <v>290</v>
      </c>
      <c r="P133" s="34" t="s">
        <v>290</v>
      </c>
      <c r="Q133" s="34" t="s">
        <v>290</v>
      </c>
      <c r="R133" s="34">
        <v>100</v>
      </c>
      <c r="S133" s="34">
        <v>100</v>
      </c>
      <c r="T133" s="34">
        <v>100</v>
      </c>
      <c r="U133" s="23"/>
      <c r="V133" s="35" t="s">
        <v>290</v>
      </c>
      <c r="W133" s="35" t="s">
        <v>290</v>
      </c>
      <c r="X133" s="35" t="s">
        <v>290</v>
      </c>
      <c r="Y133" s="35" t="s">
        <v>290</v>
      </c>
      <c r="Z133" s="35" t="s">
        <v>290</v>
      </c>
      <c r="AA133" s="35" t="str">
        <f t="shared" ref="AA133:AA196" si="13">Z133</f>
        <v/>
      </c>
      <c r="AB133" s="35" t="str">
        <f t="shared" ref="AB133:AB196" si="14">Z133</f>
        <v/>
      </c>
      <c r="AC133" s="23"/>
      <c r="AD133" s="36" t="str">
        <f t="shared" si="11"/>
        <v/>
      </c>
      <c r="AE133" s="36">
        <f t="shared" si="11"/>
        <v>98.007131999999999</v>
      </c>
      <c r="AF133" s="36">
        <f t="shared" si="11"/>
        <v>99.236695999999995</v>
      </c>
      <c r="AG133" s="36">
        <f t="shared" si="11"/>
        <v>99.172927999999999</v>
      </c>
      <c r="AH133" s="36">
        <f t="shared" si="11"/>
        <v>100</v>
      </c>
      <c r="AI133" s="36">
        <f t="shared" si="11"/>
        <v>100</v>
      </c>
      <c r="AJ133" s="36">
        <f t="shared" si="10"/>
        <v>100</v>
      </c>
      <c r="AK133" s="37" t="str">
        <f t="shared" si="12"/>
        <v>WB Estimate</v>
      </c>
      <c r="AM133" s="38" t="s">
        <v>290</v>
      </c>
      <c r="AP133" s="38">
        <v>80.63</v>
      </c>
      <c r="AQ133" s="38">
        <v>83.72999999999999</v>
      </c>
      <c r="AR133" s="38">
        <v>84.81</v>
      </c>
      <c r="AS133" s="38">
        <v>85.32</v>
      </c>
      <c r="AT133" s="38" t="s">
        <v>283</v>
      </c>
    </row>
    <row r="134" spans="1:46" x14ac:dyDescent="0.35">
      <c r="A134" s="29" t="s">
        <v>300</v>
      </c>
      <c r="B134" s="30" t="s">
        <v>317</v>
      </c>
      <c r="C134" s="31" t="s">
        <v>164</v>
      </c>
      <c r="D134" s="32" t="s">
        <v>165</v>
      </c>
      <c r="E134" s="21">
        <v>2000</v>
      </c>
      <c r="F134" s="33" t="s">
        <v>290</v>
      </c>
      <c r="G134" s="33">
        <v>46</v>
      </c>
      <c r="H134" s="33">
        <v>64.531520248106389</v>
      </c>
      <c r="I134" s="33" t="s">
        <v>290</v>
      </c>
      <c r="J134" s="33" t="s">
        <v>290</v>
      </c>
      <c r="K134" s="33" t="s">
        <v>290</v>
      </c>
      <c r="L134" s="33" t="s">
        <v>290</v>
      </c>
      <c r="M134" s="23"/>
      <c r="N134" s="34" t="s">
        <v>290</v>
      </c>
      <c r="O134" s="34" t="s">
        <v>290</v>
      </c>
      <c r="P134" s="34" t="s">
        <v>290</v>
      </c>
      <c r="Q134" s="34">
        <v>71.673797607421875</v>
      </c>
      <c r="R134" s="34">
        <v>75.435173034667969</v>
      </c>
      <c r="S134" s="34">
        <v>91.877761840820313</v>
      </c>
      <c r="T134" s="34">
        <v>70.666688874095357</v>
      </c>
      <c r="U134" s="23"/>
      <c r="V134" s="35" t="s">
        <v>290</v>
      </c>
      <c r="W134" s="35" t="s">
        <v>290</v>
      </c>
      <c r="X134" s="35" t="s">
        <v>290</v>
      </c>
      <c r="Y134" s="35" t="s">
        <v>290</v>
      </c>
      <c r="Z134" s="35" t="s">
        <v>290</v>
      </c>
      <c r="AA134" s="35" t="str">
        <f t="shared" si="13"/>
        <v/>
      </c>
      <c r="AB134" s="35" t="str">
        <f t="shared" si="14"/>
        <v/>
      </c>
      <c r="AC134" s="23"/>
      <c r="AD134" s="36" t="str">
        <f t="shared" si="11"/>
        <v/>
      </c>
      <c r="AE134" s="36">
        <f t="shared" si="11"/>
        <v>46</v>
      </c>
      <c r="AF134" s="36">
        <f t="shared" si="11"/>
        <v>64.531520248106389</v>
      </c>
      <c r="AG134" s="36">
        <f t="shared" si="11"/>
        <v>71.673797607421875</v>
      </c>
      <c r="AH134" s="36">
        <f t="shared" si="11"/>
        <v>75.435173034667969</v>
      </c>
      <c r="AI134" s="36">
        <f t="shared" si="11"/>
        <v>91.877761840820313</v>
      </c>
      <c r="AJ134" s="36">
        <f t="shared" si="10"/>
        <v>70.666688874095357</v>
      </c>
      <c r="AK134" s="37" t="str">
        <f t="shared" si="12"/>
        <v>WB Estimate</v>
      </c>
      <c r="AM134" s="38" t="s">
        <v>290</v>
      </c>
      <c r="AP134" s="38">
        <v>11.2</v>
      </c>
      <c r="AQ134" s="38">
        <v>12.409999999999998</v>
      </c>
      <c r="AR134" s="38">
        <v>13.080000000000002</v>
      </c>
      <c r="AS134" s="38">
        <v>13.429999999999998</v>
      </c>
      <c r="AT134" s="38" t="s">
        <v>283</v>
      </c>
    </row>
    <row r="135" spans="1:46" x14ac:dyDescent="0.35">
      <c r="A135" s="29" t="s">
        <v>292</v>
      </c>
      <c r="B135" s="30" t="s">
        <v>308</v>
      </c>
      <c r="C135" s="31" t="s">
        <v>166</v>
      </c>
      <c r="D135" s="32" t="s">
        <v>167</v>
      </c>
      <c r="E135" s="21">
        <v>2002</v>
      </c>
      <c r="F135" s="33" t="s">
        <v>290</v>
      </c>
      <c r="G135" s="33" t="s">
        <v>290</v>
      </c>
      <c r="H135" s="33" t="s">
        <v>290</v>
      </c>
      <c r="I135" s="33" t="s">
        <v>290</v>
      </c>
      <c r="J135" s="33" t="s">
        <v>290</v>
      </c>
      <c r="K135" s="33" t="s">
        <v>290</v>
      </c>
      <c r="L135" s="33" t="s">
        <v>290</v>
      </c>
      <c r="M135" s="23"/>
      <c r="N135" s="34" t="s">
        <v>290</v>
      </c>
      <c r="O135" s="34" t="s">
        <v>290</v>
      </c>
      <c r="P135" s="34">
        <v>99.986061096191406</v>
      </c>
      <c r="Q135" s="34">
        <v>100</v>
      </c>
      <c r="R135" s="34">
        <v>100</v>
      </c>
      <c r="S135" s="34">
        <v>100</v>
      </c>
      <c r="T135" s="34">
        <v>100</v>
      </c>
      <c r="U135" s="23"/>
      <c r="V135" s="35" t="s">
        <v>290</v>
      </c>
      <c r="W135" s="35" t="s">
        <v>290</v>
      </c>
      <c r="X135" s="35">
        <v>100</v>
      </c>
      <c r="Y135" s="35">
        <v>100</v>
      </c>
      <c r="Z135" s="35">
        <v>100</v>
      </c>
      <c r="AA135" s="35">
        <f t="shared" si="13"/>
        <v>100</v>
      </c>
      <c r="AB135" s="35">
        <f t="shared" si="14"/>
        <v>100</v>
      </c>
      <c r="AC135" s="23"/>
      <c r="AD135" s="36" t="str">
        <f t="shared" si="11"/>
        <v/>
      </c>
      <c r="AE135" s="36" t="str">
        <f t="shared" si="11"/>
        <v/>
      </c>
      <c r="AF135" s="36">
        <f t="shared" si="11"/>
        <v>99.986061096191406</v>
      </c>
      <c r="AG135" s="36">
        <f t="shared" si="11"/>
        <v>100</v>
      </c>
      <c r="AH135" s="36">
        <f t="shared" si="11"/>
        <v>100</v>
      </c>
      <c r="AI135" s="36">
        <f t="shared" si="11"/>
        <v>100</v>
      </c>
      <c r="AJ135" s="36">
        <f t="shared" si="10"/>
        <v>100</v>
      </c>
      <c r="AK135" s="37" t="str">
        <f t="shared" si="12"/>
        <v>WB Estimate</v>
      </c>
      <c r="AM135" s="38" t="s">
        <v>290</v>
      </c>
      <c r="AP135" s="38">
        <v>68.06</v>
      </c>
      <c r="AQ135" s="38">
        <v>86.3</v>
      </c>
      <c r="AR135" s="38">
        <v>90.27000000000001</v>
      </c>
      <c r="AS135" s="38">
        <v>91.7</v>
      </c>
      <c r="AT135" s="38" t="s">
        <v>283</v>
      </c>
    </row>
    <row r="136" spans="1:46" x14ac:dyDescent="0.35">
      <c r="A136" s="29" t="s">
        <v>292</v>
      </c>
      <c r="B136" s="30" t="s">
        <v>306</v>
      </c>
      <c r="C136" s="31" t="s">
        <v>168</v>
      </c>
      <c r="D136" s="39" t="s">
        <v>168</v>
      </c>
      <c r="E136" s="21" t="s">
        <v>290</v>
      </c>
      <c r="F136" s="33" t="s">
        <v>290</v>
      </c>
      <c r="G136" s="33" t="s">
        <v>290</v>
      </c>
      <c r="H136" s="33" t="s">
        <v>290</v>
      </c>
      <c r="I136" s="33" t="s">
        <v>290</v>
      </c>
      <c r="J136" s="33" t="s">
        <v>290</v>
      </c>
      <c r="K136" s="33" t="s">
        <v>290</v>
      </c>
      <c r="L136" s="33" t="s">
        <v>290</v>
      </c>
      <c r="M136" s="23"/>
      <c r="N136" s="34" t="s">
        <v>290</v>
      </c>
      <c r="O136" s="34" t="s">
        <v>290</v>
      </c>
      <c r="P136" s="34" t="s">
        <v>290</v>
      </c>
      <c r="Q136" s="34" t="s">
        <v>290</v>
      </c>
      <c r="R136" s="34" t="s">
        <v>290</v>
      </c>
      <c r="S136" s="34" t="s">
        <v>290</v>
      </c>
      <c r="T136" s="34" t="s">
        <v>290</v>
      </c>
      <c r="U136" s="23"/>
      <c r="V136" s="35">
        <v>100</v>
      </c>
      <c r="W136" s="35">
        <v>100</v>
      </c>
      <c r="X136" s="35">
        <v>100</v>
      </c>
      <c r="Y136" s="35">
        <v>100</v>
      </c>
      <c r="Z136" s="35">
        <v>100</v>
      </c>
      <c r="AA136" s="35">
        <f t="shared" si="13"/>
        <v>100</v>
      </c>
      <c r="AB136" s="35">
        <f t="shared" si="14"/>
        <v>100</v>
      </c>
      <c r="AC136" s="23"/>
      <c r="AD136" s="36">
        <f t="shared" si="11"/>
        <v>100</v>
      </c>
      <c r="AE136" s="36">
        <f t="shared" si="11"/>
        <v>100</v>
      </c>
      <c r="AF136" s="36">
        <f t="shared" si="11"/>
        <v>100</v>
      </c>
      <c r="AG136" s="36">
        <f t="shared" si="11"/>
        <v>100</v>
      </c>
      <c r="AH136" s="36">
        <f t="shared" si="11"/>
        <v>100</v>
      </c>
      <c r="AI136" s="36">
        <f t="shared" si="11"/>
        <v>100</v>
      </c>
      <c r="AJ136" s="36">
        <f t="shared" si="10"/>
        <v>100</v>
      </c>
      <c r="AK136" s="37" t="str">
        <f t="shared" si="12"/>
        <v>Assumption</v>
      </c>
      <c r="AM136" s="38" t="s">
        <v>290</v>
      </c>
      <c r="AP136" s="38">
        <v>100</v>
      </c>
      <c r="AQ136" s="38">
        <v>100</v>
      </c>
      <c r="AR136" s="38">
        <v>100</v>
      </c>
      <c r="AS136" s="38">
        <v>100</v>
      </c>
      <c r="AT136" s="38" t="s">
        <v>283</v>
      </c>
    </row>
    <row r="137" spans="1:46" x14ac:dyDescent="0.35">
      <c r="A137" s="29" t="s">
        <v>300</v>
      </c>
      <c r="B137" s="30" t="s">
        <v>318</v>
      </c>
      <c r="C137" s="31" t="s">
        <v>169</v>
      </c>
      <c r="D137" s="32" t="s">
        <v>169</v>
      </c>
      <c r="E137" s="21">
        <v>2000</v>
      </c>
      <c r="F137" s="33" t="s">
        <v>290</v>
      </c>
      <c r="G137" s="33">
        <v>67.3</v>
      </c>
      <c r="H137" s="33">
        <v>78.502080443828021</v>
      </c>
      <c r="I137" s="33" t="s">
        <v>290</v>
      </c>
      <c r="J137" s="33" t="s">
        <v>290</v>
      </c>
      <c r="K137" s="33" t="s">
        <v>290</v>
      </c>
      <c r="L137" s="33" t="s">
        <v>290</v>
      </c>
      <c r="M137" s="23"/>
      <c r="N137" s="34" t="s">
        <v>290</v>
      </c>
      <c r="O137" s="34" t="s">
        <v>290</v>
      </c>
      <c r="P137" s="34" t="s">
        <v>290</v>
      </c>
      <c r="Q137" s="34">
        <v>80.608734130859375</v>
      </c>
      <c r="R137" s="34">
        <v>81.775032043457031</v>
      </c>
      <c r="S137" s="34">
        <v>95.809471130371094</v>
      </c>
      <c r="T137" s="34">
        <v>44.168604551646055</v>
      </c>
      <c r="U137" s="23"/>
      <c r="V137" s="35" t="s">
        <v>290</v>
      </c>
      <c r="W137" s="35" t="s">
        <v>290</v>
      </c>
      <c r="X137" s="35" t="s">
        <v>290</v>
      </c>
      <c r="Y137" s="35" t="s">
        <v>290</v>
      </c>
      <c r="Z137" s="35" t="s">
        <v>290</v>
      </c>
      <c r="AA137" s="35" t="str">
        <f t="shared" si="13"/>
        <v/>
      </c>
      <c r="AB137" s="35" t="str">
        <f t="shared" si="14"/>
        <v/>
      </c>
      <c r="AC137" s="23"/>
      <c r="AD137" s="36" t="str">
        <f t="shared" si="11"/>
        <v/>
      </c>
      <c r="AE137" s="36">
        <f t="shared" si="11"/>
        <v>67.3</v>
      </c>
      <c r="AF137" s="36">
        <f t="shared" si="11"/>
        <v>78.502080443828021</v>
      </c>
      <c r="AG137" s="36">
        <f t="shared" si="11"/>
        <v>80.608734130859375</v>
      </c>
      <c r="AH137" s="36">
        <f t="shared" si="11"/>
        <v>81.775032043457031</v>
      </c>
      <c r="AI137" s="36">
        <f t="shared" si="11"/>
        <v>95.809471130371094</v>
      </c>
      <c r="AJ137" s="36">
        <f t="shared" si="10"/>
        <v>44.168604551646055</v>
      </c>
      <c r="AK137" s="37" t="str">
        <f t="shared" si="12"/>
        <v>WB Estimate</v>
      </c>
      <c r="AM137" s="38" t="s">
        <v>290</v>
      </c>
      <c r="AP137" s="38">
        <v>21.76</v>
      </c>
      <c r="AQ137" s="38">
        <v>33.819999999999993</v>
      </c>
      <c r="AR137" s="38">
        <v>39.21</v>
      </c>
      <c r="AS137" s="38">
        <v>41.900000000000006</v>
      </c>
      <c r="AT137" s="38" t="s">
        <v>283</v>
      </c>
    </row>
    <row r="138" spans="1:46" x14ac:dyDescent="0.35">
      <c r="A138" s="29" t="s">
        <v>292</v>
      </c>
      <c r="B138" s="30" t="s">
        <v>293</v>
      </c>
      <c r="C138" s="31" t="s">
        <v>170</v>
      </c>
      <c r="D138" s="32" t="s">
        <v>170</v>
      </c>
      <c r="E138" s="21">
        <v>2005</v>
      </c>
      <c r="F138" s="33" t="s">
        <v>290</v>
      </c>
      <c r="G138" s="33" t="s">
        <v>290</v>
      </c>
      <c r="H138" s="33" t="s">
        <v>290</v>
      </c>
      <c r="I138" s="33" t="s">
        <v>290</v>
      </c>
      <c r="J138" s="33" t="s">
        <v>290</v>
      </c>
      <c r="K138" s="33" t="s">
        <v>290</v>
      </c>
      <c r="L138" s="33" t="s">
        <v>290</v>
      </c>
      <c r="M138" s="23"/>
      <c r="N138" s="34" t="s">
        <v>290</v>
      </c>
      <c r="O138" s="34" t="s">
        <v>290</v>
      </c>
      <c r="P138" s="34">
        <v>99.729934692382813</v>
      </c>
      <c r="Q138" s="34">
        <v>99.992263793945313</v>
      </c>
      <c r="R138" s="34">
        <v>100</v>
      </c>
      <c r="S138" s="34">
        <v>100</v>
      </c>
      <c r="T138" s="34">
        <v>100</v>
      </c>
      <c r="U138" s="23"/>
      <c r="V138" s="35" t="s">
        <v>290</v>
      </c>
      <c r="W138" s="35" t="s">
        <v>290</v>
      </c>
      <c r="X138" s="35">
        <v>100</v>
      </c>
      <c r="Y138" s="35">
        <v>100</v>
      </c>
      <c r="Z138" s="35">
        <v>100</v>
      </c>
      <c r="AA138" s="35">
        <f t="shared" si="13"/>
        <v>100</v>
      </c>
      <c r="AB138" s="35">
        <f t="shared" si="14"/>
        <v>100</v>
      </c>
      <c r="AC138" s="23"/>
      <c r="AD138" s="36" t="str">
        <f t="shared" si="11"/>
        <v/>
      </c>
      <c r="AE138" s="36" t="str">
        <f t="shared" si="11"/>
        <v/>
      </c>
      <c r="AF138" s="36">
        <f t="shared" si="11"/>
        <v>99.729934692382813</v>
      </c>
      <c r="AG138" s="36">
        <f t="shared" si="11"/>
        <v>99.992263793945313</v>
      </c>
      <c r="AH138" s="36">
        <f t="shared" si="11"/>
        <v>100</v>
      </c>
      <c r="AI138" s="36">
        <f t="shared" si="11"/>
        <v>100</v>
      </c>
      <c r="AJ138" s="36">
        <f t="shared" si="10"/>
        <v>100</v>
      </c>
      <c r="AK138" s="37" t="str">
        <f t="shared" si="12"/>
        <v>WB Estimate</v>
      </c>
      <c r="AM138" s="38" t="s">
        <v>290</v>
      </c>
      <c r="AP138" s="38">
        <v>54.11</v>
      </c>
      <c r="AQ138" s="38">
        <v>64.8</v>
      </c>
      <c r="AR138" s="38">
        <v>68.399999999999991</v>
      </c>
      <c r="AS138" s="38">
        <v>69.95</v>
      </c>
      <c r="AT138" s="38" t="s">
        <v>283</v>
      </c>
    </row>
    <row r="139" spans="1:46" x14ac:dyDescent="0.35">
      <c r="A139" s="29" t="s">
        <v>298</v>
      </c>
      <c r="B139" s="30" t="s">
        <v>299</v>
      </c>
      <c r="C139" s="31" t="s">
        <v>171</v>
      </c>
      <c r="D139" s="32" t="s">
        <v>171</v>
      </c>
      <c r="E139" s="21">
        <v>1992</v>
      </c>
      <c r="F139" s="33" t="s">
        <v>290</v>
      </c>
      <c r="G139" s="33" t="s">
        <v>290</v>
      </c>
      <c r="H139" s="33" t="s">
        <v>290</v>
      </c>
      <c r="I139" s="33">
        <v>91.6</v>
      </c>
      <c r="J139" s="33" t="s">
        <v>290</v>
      </c>
      <c r="K139" s="33" t="s">
        <v>290</v>
      </c>
      <c r="L139" s="33" t="s">
        <v>290</v>
      </c>
      <c r="M139" s="23"/>
      <c r="N139" s="34" t="s">
        <v>290</v>
      </c>
      <c r="O139" s="34">
        <v>69.850967407226563</v>
      </c>
      <c r="P139" s="34">
        <v>90.811714172363281</v>
      </c>
      <c r="Q139" s="34" t="s">
        <v>290</v>
      </c>
      <c r="R139" s="34">
        <v>100</v>
      </c>
      <c r="S139" s="34">
        <v>100</v>
      </c>
      <c r="T139" s="34">
        <v>100</v>
      </c>
      <c r="U139" s="23"/>
      <c r="V139" s="35" t="s">
        <v>290</v>
      </c>
      <c r="W139" s="35" t="s">
        <v>290</v>
      </c>
      <c r="X139" s="35" t="s">
        <v>290</v>
      </c>
      <c r="Y139" s="35" t="s">
        <v>290</v>
      </c>
      <c r="Z139" s="35" t="s">
        <v>290</v>
      </c>
      <c r="AA139" s="35" t="str">
        <f t="shared" si="13"/>
        <v/>
      </c>
      <c r="AB139" s="35" t="str">
        <f t="shared" si="14"/>
        <v/>
      </c>
      <c r="AC139" s="23"/>
      <c r="AD139" s="36" t="str">
        <f t="shared" si="11"/>
        <v/>
      </c>
      <c r="AE139" s="36">
        <f t="shared" si="11"/>
        <v>69.850967407226563</v>
      </c>
      <c r="AF139" s="36">
        <f t="shared" si="11"/>
        <v>90.811714172363281</v>
      </c>
      <c r="AG139" s="36">
        <f t="shared" si="11"/>
        <v>91.6</v>
      </c>
      <c r="AH139" s="36">
        <f t="shared" si="11"/>
        <v>100</v>
      </c>
      <c r="AI139" s="36">
        <f t="shared" si="11"/>
        <v>100</v>
      </c>
      <c r="AJ139" s="36">
        <f t="shared" si="10"/>
        <v>100</v>
      </c>
      <c r="AK139" s="37" t="str">
        <f t="shared" si="12"/>
        <v>WB Estimate</v>
      </c>
      <c r="AM139" s="38" t="s">
        <v>290</v>
      </c>
      <c r="AP139" s="38">
        <v>89.32</v>
      </c>
      <c r="AQ139" s="38">
        <v>95.25</v>
      </c>
      <c r="AR139" s="38">
        <v>95.86</v>
      </c>
      <c r="AS139" s="38">
        <v>95.91</v>
      </c>
      <c r="AT139" s="38" t="s">
        <v>283</v>
      </c>
    </row>
    <row r="140" spans="1:46" x14ac:dyDescent="0.35">
      <c r="A140" s="29" t="s">
        <v>294</v>
      </c>
      <c r="B140" s="30" t="s">
        <v>307</v>
      </c>
      <c r="C140" s="31" t="s">
        <v>172</v>
      </c>
      <c r="D140" s="32" t="s">
        <v>172</v>
      </c>
      <c r="E140" s="21">
        <v>1997</v>
      </c>
      <c r="F140" s="33" t="s">
        <v>290</v>
      </c>
      <c r="G140" s="33" t="s">
        <v>290</v>
      </c>
      <c r="H140" s="33" t="s">
        <v>290</v>
      </c>
      <c r="I140" s="33" t="s">
        <v>290</v>
      </c>
      <c r="J140" s="33" t="s">
        <v>290</v>
      </c>
      <c r="K140" s="33" t="s">
        <v>290</v>
      </c>
      <c r="L140" s="33" t="s">
        <v>290</v>
      </c>
      <c r="M140" s="23"/>
      <c r="N140" s="34" t="s">
        <v>290</v>
      </c>
      <c r="O140" s="34">
        <v>6.6950588226318359</v>
      </c>
      <c r="P140" s="34">
        <v>17.257923126220703</v>
      </c>
      <c r="Q140" s="34">
        <v>21.864507675170898</v>
      </c>
      <c r="R140" s="34">
        <v>24.198339462280273</v>
      </c>
      <c r="S140" s="34">
        <v>64.150764465332031</v>
      </c>
      <c r="T140" s="34">
        <v>4.9549710619721816</v>
      </c>
      <c r="U140" s="23"/>
      <c r="V140" s="35" t="s">
        <v>290</v>
      </c>
      <c r="W140" s="35" t="s">
        <v>290</v>
      </c>
      <c r="X140" s="35" t="s">
        <v>290</v>
      </c>
      <c r="Y140" s="35" t="s">
        <v>290</v>
      </c>
      <c r="Z140" s="35" t="s">
        <v>290</v>
      </c>
      <c r="AA140" s="35" t="str">
        <f t="shared" si="13"/>
        <v/>
      </c>
      <c r="AB140" s="35" t="str">
        <f t="shared" si="14"/>
        <v/>
      </c>
      <c r="AC140" s="23"/>
      <c r="AD140" s="36" t="str">
        <f t="shared" si="11"/>
        <v/>
      </c>
      <c r="AE140" s="36">
        <f t="shared" si="11"/>
        <v>6.6950588226318359</v>
      </c>
      <c r="AF140" s="36">
        <f t="shared" si="11"/>
        <v>17.257923126220703</v>
      </c>
      <c r="AG140" s="36">
        <f t="shared" si="11"/>
        <v>21.864507675170898</v>
      </c>
      <c r="AH140" s="36">
        <f t="shared" si="11"/>
        <v>24.198339462280273</v>
      </c>
      <c r="AI140" s="36">
        <f t="shared" si="11"/>
        <v>64.150764465332031</v>
      </c>
      <c r="AJ140" s="36">
        <f t="shared" si="10"/>
        <v>4.9549710619721816</v>
      </c>
      <c r="AK140" s="37" t="str">
        <f t="shared" si="12"/>
        <v>WB Estimate</v>
      </c>
      <c r="AM140" s="38" t="s">
        <v>290</v>
      </c>
      <c r="AP140" s="38">
        <v>3.0499999999999972</v>
      </c>
      <c r="AQ140" s="38">
        <v>3.3499999999999974</v>
      </c>
      <c r="AR140" s="38">
        <v>3.5399999999999987</v>
      </c>
      <c r="AS140" s="38">
        <v>3.6499999999999977</v>
      </c>
      <c r="AT140" s="38" t="s">
        <v>283</v>
      </c>
    </row>
    <row r="141" spans="1:46" x14ac:dyDescent="0.35">
      <c r="A141" s="29" t="s">
        <v>300</v>
      </c>
      <c r="B141" s="30" t="s">
        <v>314</v>
      </c>
      <c r="C141" s="31" t="s">
        <v>173</v>
      </c>
      <c r="D141" s="32" t="s">
        <v>173</v>
      </c>
      <c r="E141" s="21">
        <v>2002</v>
      </c>
      <c r="F141" s="33" t="s">
        <v>290</v>
      </c>
      <c r="G141" s="33" t="s">
        <v>290</v>
      </c>
      <c r="H141" s="33">
        <v>48.8</v>
      </c>
      <c r="I141" s="33">
        <v>52</v>
      </c>
      <c r="J141" s="33" t="s">
        <v>290</v>
      </c>
      <c r="K141" s="33" t="s">
        <v>290</v>
      </c>
      <c r="L141" s="33" t="s">
        <v>290</v>
      </c>
      <c r="M141" s="23"/>
      <c r="N141" s="34" t="s">
        <v>290</v>
      </c>
      <c r="O141" s="34" t="s">
        <v>290</v>
      </c>
      <c r="P141" s="34" t="s">
        <v>290</v>
      </c>
      <c r="Q141" s="34" t="s">
        <v>290</v>
      </c>
      <c r="R141" s="34">
        <v>57.009384155273438</v>
      </c>
      <c r="S141" s="34">
        <v>89.480018615722656</v>
      </c>
      <c r="T141" s="34">
        <v>39.792742904917795</v>
      </c>
      <c r="U141" s="23"/>
      <c r="V141" s="35" t="s">
        <v>290</v>
      </c>
      <c r="W141" s="35" t="s">
        <v>290</v>
      </c>
      <c r="X141" s="35" t="s">
        <v>290</v>
      </c>
      <c r="Y141" s="35" t="s">
        <v>290</v>
      </c>
      <c r="Z141" s="35" t="s">
        <v>290</v>
      </c>
      <c r="AA141" s="35" t="str">
        <f t="shared" si="13"/>
        <v/>
      </c>
      <c r="AB141" s="35" t="str">
        <f t="shared" si="14"/>
        <v/>
      </c>
      <c r="AC141" s="23"/>
      <c r="AD141" s="36" t="str">
        <f t="shared" si="11"/>
        <v/>
      </c>
      <c r="AE141" s="36" t="str">
        <f t="shared" si="11"/>
        <v/>
      </c>
      <c r="AF141" s="36">
        <f t="shared" si="11"/>
        <v>48.8</v>
      </c>
      <c r="AG141" s="36">
        <f t="shared" si="11"/>
        <v>52</v>
      </c>
      <c r="AH141" s="36">
        <f t="shared" si="11"/>
        <v>57.009384155273438</v>
      </c>
      <c r="AI141" s="36">
        <f t="shared" si="11"/>
        <v>89.480018615722656</v>
      </c>
      <c r="AJ141" s="36">
        <f t="shared" si="10"/>
        <v>39.792742904917795</v>
      </c>
      <c r="AK141" s="37" t="str">
        <f t="shared" si="12"/>
        <v>WB Estimate</v>
      </c>
      <c r="AM141" s="38" t="s">
        <v>290</v>
      </c>
      <c r="AP141" s="38">
        <v>4.8699999999999966</v>
      </c>
      <c r="AQ141" s="38">
        <v>11.109999999999998</v>
      </c>
      <c r="AR141" s="38">
        <v>15.349999999999998</v>
      </c>
      <c r="AS141" s="38">
        <v>17.940000000000001</v>
      </c>
      <c r="AT141" s="38" t="s">
        <v>283</v>
      </c>
    </row>
    <row r="142" spans="1:46" x14ac:dyDescent="0.35">
      <c r="A142" s="29" t="s">
        <v>294</v>
      </c>
      <c r="B142" s="30" t="s">
        <v>319</v>
      </c>
      <c r="C142" s="31" t="s">
        <v>174</v>
      </c>
      <c r="D142" s="32" t="s">
        <v>174</v>
      </c>
      <c r="E142" s="21">
        <v>1992</v>
      </c>
      <c r="F142" s="33" t="s">
        <v>290</v>
      </c>
      <c r="G142" s="33">
        <v>36.5</v>
      </c>
      <c r="H142" s="33" t="s">
        <v>290</v>
      </c>
      <c r="I142" s="33" t="s">
        <v>290</v>
      </c>
      <c r="J142" s="33" t="s">
        <v>290</v>
      </c>
      <c r="K142" s="33" t="s">
        <v>290</v>
      </c>
      <c r="L142" s="33" t="s">
        <v>290</v>
      </c>
      <c r="M142" s="23"/>
      <c r="N142" s="34" t="s">
        <v>290</v>
      </c>
      <c r="O142" s="34" t="s">
        <v>290</v>
      </c>
      <c r="P142" s="34">
        <v>45.371036529541016</v>
      </c>
      <c r="Q142" s="34">
        <v>49.624935150146484</v>
      </c>
      <c r="R142" s="34">
        <v>51.782424926757813</v>
      </c>
      <c r="S142" s="34">
        <v>77.140403747558594</v>
      </c>
      <c r="T142" s="34">
        <v>28.724226857730411</v>
      </c>
      <c r="U142" s="23"/>
      <c r="V142" s="35" t="s">
        <v>290</v>
      </c>
      <c r="W142" s="35" t="s">
        <v>290</v>
      </c>
      <c r="X142" s="35" t="s">
        <v>290</v>
      </c>
      <c r="Y142" s="35" t="s">
        <v>290</v>
      </c>
      <c r="Z142" s="35" t="s">
        <v>290</v>
      </c>
      <c r="AA142" s="35" t="str">
        <f t="shared" si="13"/>
        <v/>
      </c>
      <c r="AB142" s="35" t="str">
        <f t="shared" si="14"/>
        <v/>
      </c>
      <c r="AC142" s="23"/>
      <c r="AD142" s="36" t="str">
        <f t="shared" si="11"/>
        <v/>
      </c>
      <c r="AE142" s="36">
        <f t="shared" si="11"/>
        <v>36.5</v>
      </c>
      <c r="AF142" s="36">
        <f t="shared" si="11"/>
        <v>45.371036529541016</v>
      </c>
      <c r="AG142" s="36">
        <f t="shared" si="11"/>
        <v>49.624935150146484</v>
      </c>
      <c r="AH142" s="36">
        <f t="shared" si="11"/>
        <v>51.782424926757813</v>
      </c>
      <c r="AI142" s="36">
        <f t="shared" si="11"/>
        <v>77.140403747558594</v>
      </c>
      <c r="AJ142" s="36">
        <f t="shared" si="10"/>
        <v>28.724226857730411</v>
      </c>
      <c r="AK142" s="37" t="str">
        <f t="shared" si="12"/>
        <v>WB Estimate</v>
      </c>
      <c r="AM142" s="38" t="s">
        <v>290</v>
      </c>
      <c r="AP142" s="38">
        <v>32.75</v>
      </c>
      <c r="AQ142" s="38">
        <v>38.880000000000003</v>
      </c>
      <c r="AR142" s="38">
        <v>40.839999999999996</v>
      </c>
      <c r="AS142" s="38">
        <v>41.669999999999995</v>
      </c>
      <c r="AT142" s="38" t="s">
        <v>283</v>
      </c>
    </row>
    <row r="143" spans="1:46" x14ac:dyDescent="0.35">
      <c r="A143" s="29" t="s">
        <v>300</v>
      </c>
      <c r="B143" s="30" t="s">
        <v>317</v>
      </c>
      <c r="C143" s="31" t="s">
        <v>175</v>
      </c>
      <c r="D143" s="32" t="s">
        <v>175</v>
      </c>
      <c r="E143" s="21">
        <v>2007</v>
      </c>
      <c r="F143" s="33" t="s">
        <v>290</v>
      </c>
      <c r="G143" s="33" t="s">
        <v>290</v>
      </c>
      <c r="H143" s="33" t="s">
        <v>290</v>
      </c>
      <c r="I143" s="33" t="s">
        <v>290</v>
      </c>
      <c r="J143" s="33" t="s">
        <v>290</v>
      </c>
      <c r="K143" s="33" t="s">
        <v>290</v>
      </c>
      <c r="L143" s="33" t="s">
        <v>290</v>
      </c>
      <c r="M143" s="23"/>
      <c r="N143" s="34" t="s">
        <v>290</v>
      </c>
      <c r="O143" s="34" t="s">
        <v>290</v>
      </c>
      <c r="P143" s="34">
        <v>99.175643920898438</v>
      </c>
      <c r="Q143" s="34">
        <v>99.17205810546875</v>
      </c>
      <c r="R143" s="34">
        <v>99.202804565429688</v>
      </c>
      <c r="S143" s="34">
        <v>99.425712585449219</v>
      </c>
      <c r="T143" s="34" t="s">
        <v>290</v>
      </c>
      <c r="U143" s="23"/>
      <c r="V143" s="35" t="s">
        <v>290</v>
      </c>
      <c r="W143" s="35" t="s">
        <v>290</v>
      </c>
      <c r="X143" s="35" t="s">
        <v>290</v>
      </c>
      <c r="Y143" s="35" t="s">
        <v>290</v>
      </c>
      <c r="Z143" s="35" t="s">
        <v>290</v>
      </c>
      <c r="AA143" s="35" t="str">
        <f t="shared" si="13"/>
        <v/>
      </c>
      <c r="AB143" s="35" t="str">
        <f t="shared" si="14"/>
        <v/>
      </c>
      <c r="AC143" s="23"/>
      <c r="AD143" s="36" t="str">
        <f t="shared" si="11"/>
        <v/>
      </c>
      <c r="AE143" s="36" t="str">
        <f t="shared" si="11"/>
        <v/>
      </c>
      <c r="AF143" s="36">
        <f t="shared" si="11"/>
        <v>99.175643920898438</v>
      </c>
      <c r="AG143" s="36">
        <f t="shared" si="11"/>
        <v>99.17205810546875</v>
      </c>
      <c r="AH143" s="36">
        <f t="shared" si="11"/>
        <v>99.202804565429688</v>
      </c>
      <c r="AI143" s="36">
        <f t="shared" si="11"/>
        <v>99.425712585449219</v>
      </c>
      <c r="AJ143" s="36" t="str">
        <f t="shared" si="10"/>
        <v/>
      </c>
      <c r="AK143" s="37" t="str">
        <f t="shared" si="12"/>
        <v>WB Estimate</v>
      </c>
      <c r="AM143" s="38" t="s">
        <v>290</v>
      </c>
      <c r="AP143" s="38">
        <v>68.31</v>
      </c>
      <c r="AQ143" s="38">
        <v>84.34</v>
      </c>
      <c r="AR143" s="38">
        <v>86.25</v>
      </c>
      <c r="AS143" s="38">
        <v>86.6</v>
      </c>
      <c r="AT143" s="38" t="s">
        <v>283</v>
      </c>
    </row>
    <row r="144" spans="1:46" x14ac:dyDescent="0.35">
      <c r="A144" s="29" t="s">
        <v>296</v>
      </c>
      <c r="B144" s="30" t="s">
        <v>297</v>
      </c>
      <c r="C144" s="31" t="s">
        <v>176</v>
      </c>
      <c r="D144" s="32" t="s">
        <v>176</v>
      </c>
      <c r="E144" s="21">
        <v>1996</v>
      </c>
      <c r="F144" s="33" t="s">
        <v>290</v>
      </c>
      <c r="G144" s="33" t="s">
        <v>290</v>
      </c>
      <c r="H144" s="33" t="s">
        <v>290</v>
      </c>
      <c r="I144" s="33">
        <v>84.9</v>
      </c>
      <c r="J144" s="33">
        <v>90.7</v>
      </c>
      <c r="K144" s="33">
        <v>94.5</v>
      </c>
      <c r="L144" s="33">
        <v>85.2</v>
      </c>
      <c r="M144" s="23"/>
      <c r="N144" s="34" t="s">
        <v>290</v>
      </c>
      <c r="O144" s="34">
        <v>27.537605285644531</v>
      </c>
      <c r="P144" s="34">
        <v>66.993743896484375</v>
      </c>
      <c r="Q144" s="34" t="s">
        <v>290</v>
      </c>
      <c r="R144" s="34" t="s">
        <v>290</v>
      </c>
      <c r="S144" s="34" t="s">
        <v>290</v>
      </c>
      <c r="T144" s="34" t="s">
        <v>290</v>
      </c>
      <c r="U144" s="23"/>
      <c r="V144" s="35" t="s">
        <v>290</v>
      </c>
      <c r="W144" s="35" t="s">
        <v>290</v>
      </c>
      <c r="X144" s="35" t="s">
        <v>290</v>
      </c>
      <c r="Y144" s="35" t="s">
        <v>290</v>
      </c>
      <c r="Z144" s="35" t="s">
        <v>290</v>
      </c>
      <c r="AA144" s="35" t="str">
        <f t="shared" si="13"/>
        <v/>
      </c>
      <c r="AB144" s="35" t="str">
        <f t="shared" si="14"/>
        <v/>
      </c>
      <c r="AC144" s="23"/>
      <c r="AD144" s="36" t="str">
        <f t="shared" si="11"/>
        <v/>
      </c>
      <c r="AE144" s="36">
        <f t="shared" si="11"/>
        <v>27.537605285644531</v>
      </c>
      <c r="AF144" s="36">
        <f t="shared" si="11"/>
        <v>66.993743896484375</v>
      </c>
      <c r="AG144" s="36">
        <f t="shared" si="11"/>
        <v>84.9</v>
      </c>
      <c r="AH144" s="36">
        <f t="shared" si="11"/>
        <v>90.7</v>
      </c>
      <c r="AI144" s="36">
        <f t="shared" si="11"/>
        <v>94.5</v>
      </c>
      <c r="AJ144" s="36">
        <f t="shared" si="10"/>
        <v>85.2</v>
      </c>
      <c r="AK144" s="37" t="str">
        <f t="shared" si="12"/>
        <v>DHS</v>
      </c>
      <c r="AM144" s="38" t="s">
        <v>323</v>
      </c>
      <c r="AP144" s="38">
        <v>15.059999999999995</v>
      </c>
      <c r="AQ144" s="38">
        <v>22.17</v>
      </c>
      <c r="AR144" s="38">
        <v>25.629999999999995</v>
      </c>
      <c r="AS144" s="38">
        <v>27.480000000000004</v>
      </c>
      <c r="AT144" s="38" t="s">
        <v>283</v>
      </c>
    </row>
    <row r="145" spans="1:46" x14ac:dyDescent="0.35">
      <c r="A145" s="29" t="s">
        <v>292</v>
      </c>
      <c r="B145" s="30" t="s">
        <v>306</v>
      </c>
      <c r="C145" s="31" t="s">
        <v>177</v>
      </c>
      <c r="D145" s="32" t="s">
        <v>177</v>
      </c>
      <c r="E145" s="21" t="s">
        <v>290</v>
      </c>
      <c r="F145" s="33" t="s">
        <v>290</v>
      </c>
      <c r="G145" s="33" t="s">
        <v>290</v>
      </c>
      <c r="H145" s="33" t="s">
        <v>290</v>
      </c>
      <c r="I145" s="33" t="s">
        <v>290</v>
      </c>
      <c r="J145" s="33" t="s">
        <v>290</v>
      </c>
      <c r="K145" s="33" t="s">
        <v>290</v>
      </c>
      <c r="L145" s="33" t="s">
        <v>290</v>
      </c>
      <c r="M145" s="23"/>
      <c r="N145" s="34" t="s">
        <v>290</v>
      </c>
      <c r="O145" s="34" t="s">
        <v>290</v>
      </c>
      <c r="P145" s="34" t="s">
        <v>290</v>
      </c>
      <c r="Q145" s="34" t="s">
        <v>290</v>
      </c>
      <c r="R145" s="34" t="s">
        <v>290</v>
      </c>
      <c r="S145" s="34" t="s">
        <v>290</v>
      </c>
      <c r="T145" s="34" t="s">
        <v>290</v>
      </c>
      <c r="U145" s="23"/>
      <c r="V145" s="35">
        <v>100</v>
      </c>
      <c r="W145" s="35">
        <v>100</v>
      </c>
      <c r="X145" s="35">
        <v>100</v>
      </c>
      <c r="Y145" s="35">
        <v>100</v>
      </c>
      <c r="Z145" s="35">
        <v>100</v>
      </c>
      <c r="AA145" s="35">
        <f t="shared" si="13"/>
        <v>100</v>
      </c>
      <c r="AB145" s="35">
        <f t="shared" si="14"/>
        <v>100</v>
      </c>
      <c r="AC145" s="23"/>
      <c r="AD145" s="36">
        <f t="shared" si="11"/>
        <v>100</v>
      </c>
      <c r="AE145" s="36">
        <f t="shared" si="11"/>
        <v>100</v>
      </c>
      <c r="AF145" s="36">
        <f t="shared" si="11"/>
        <v>100</v>
      </c>
      <c r="AG145" s="36">
        <f t="shared" si="11"/>
        <v>100</v>
      </c>
      <c r="AH145" s="36">
        <f t="shared" si="11"/>
        <v>100</v>
      </c>
      <c r="AI145" s="36">
        <f t="shared" si="11"/>
        <v>100</v>
      </c>
      <c r="AJ145" s="36">
        <f t="shared" si="10"/>
        <v>100</v>
      </c>
      <c r="AK145" s="37" t="str">
        <f t="shared" si="12"/>
        <v>Assumption</v>
      </c>
      <c r="AM145" s="38" t="s">
        <v>290</v>
      </c>
      <c r="AP145" s="38">
        <v>100</v>
      </c>
      <c r="AQ145" s="38">
        <v>100</v>
      </c>
      <c r="AR145" s="38">
        <v>100</v>
      </c>
      <c r="AS145" s="38">
        <v>100</v>
      </c>
      <c r="AT145" s="38" t="s">
        <v>283</v>
      </c>
    </row>
    <row r="146" spans="1:46" x14ac:dyDescent="0.35">
      <c r="A146" s="29" t="s">
        <v>300</v>
      </c>
      <c r="B146" s="30" t="s">
        <v>312</v>
      </c>
      <c r="C146" s="31" t="s">
        <v>178</v>
      </c>
      <c r="D146" s="32" t="s">
        <v>178</v>
      </c>
      <c r="E146" s="21" t="s">
        <v>290</v>
      </c>
      <c r="F146" s="33" t="s">
        <v>290</v>
      </c>
      <c r="G146" s="33" t="s">
        <v>290</v>
      </c>
      <c r="H146" s="33" t="s">
        <v>290</v>
      </c>
      <c r="I146" s="33" t="s">
        <v>290</v>
      </c>
      <c r="J146" s="33" t="s">
        <v>290</v>
      </c>
      <c r="K146" s="33" t="s">
        <v>290</v>
      </c>
      <c r="L146" s="33" t="s">
        <v>290</v>
      </c>
      <c r="M146" s="23"/>
      <c r="N146" s="34" t="s">
        <v>290</v>
      </c>
      <c r="O146" s="34" t="s">
        <v>290</v>
      </c>
      <c r="P146" s="34" t="s">
        <v>290</v>
      </c>
      <c r="Q146" s="34" t="s">
        <v>290</v>
      </c>
      <c r="R146" s="34" t="s">
        <v>290</v>
      </c>
      <c r="S146" s="34" t="s">
        <v>290</v>
      </c>
      <c r="T146" s="34" t="s">
        <v>290</v>
      </c>
      <c r="U146" s="23"/>
      <c r="V146" s="35" t="s">
        <v>290</v>
      </c>
      <c r="W146" s="35">
        <v>100</v>
      </c>
      <c r="X146" s="35">
        <v>100</v>
      </c>
      <c r="Y146" s="35">
        <v>100</v>
      </c>
      <c r="Z146" s="35">
        <v>100</v>
      </c>
      <c r="AA146" s="35">
        <f t="shared" si="13"/>
        <v>100</v>
      </c>
      <c r="AB146" s="35">
        <f t="shared" si="14"/>
        <v>100</v>
      </c>
      <c r="AC146" s="23"/>
      <c r="AD146" s="36" t="str">
        <f t="shared" si="11"/>
        <v/>
      </c>
      <c r="AE146" s="36">
        <f t="shared" si="11"/>
        <v>100</v>
      </c>
      <c r="AF146" s="36">
        <f t="shared" si="11"/>
        <v>100</v>
      </c>
      <c r="AG146" s="36">
        <f t="shared" si="11"/>
        <v>100</v>
      </c>
      <c r="AH146" s="36">
        <f t="shared" si="11"/>
        <v>100</v>
      </c>
      <c r="AI146" s="36">
        <f t="shared" si="11"/>
        <v>100</v>
      </c>
      <c r="AJ146" s="36">
        <f t="shared" si="10"/>
        <v>100</v>
      </c>
      <c r="AK146" s="37" t="str">
        <f t="shared" si="12"/>
        <v>Assumption</v>
      </c>
      <c r="AM146" s="38" t="s">
        <v>290</v>
      </c>
      <c r="AP146" s="38"/>
      <c r="AQ146" s="38"/>
      <c r="AR146" s="38"/>
      <c r="AS146" s="38"/>
      <c r="AT146" s="38"/>
    </row>
    <row r="147" spans="1:46" x14ac:dyDescent="0.35">
      <c r="A147" s="29" t="s">
        <v>300</v>
      </c>
      <c r="B147" s="30" t="s">
        <v>305</v>
      </c>
      <c r="C147" s="31" t="s">
        <v>179</v>
      </c>
      <c r="D147" s="32" t="s">
        <v>179</v>
      </c>
      <c r="E147" s="21" t="s">
        <v>290</v>
      </c>
      <c r="F147" s="33" t="s">
        <v>290</v>
      </c>
      <c r="G147" s="33" t="s">
        <v>290</v>
      </c>
      <c r="H147" s="33" t="s">
        <v>290</v>
      </c>
      <c r="I147" s="33" t="s">
        <v>290</v>
      </c>
      <c r="J147" s="33" t="s">
        <v>290</v>
      </c>
      <c r="K147" s="33" t="s">
        <v>290</v>
      </c>
      <c r="L147" s="33" t="s">
        <v>290</v>
      </c>
      <c r="M147" s="23"/>
      <c r="N147" s="34" t="s">
        <v>290</v>
      </c>
      <c r="O147" s="34" t="s">
        <v>290</v>
      </c>
      <c r="P147" s="34" t="s">
        <v>290</v>
      </c>
      <c r="Q147" s="34" t="s">
        <v>290</v>
      </c>
      <c r="R147" s="34" t="s">
        <v>290</v>
      </c>
      <c r="S147" s="34" t="s">
        <v>290</v>
      </c>
      <c r="T147" s="34" t="s">
        <v>290</v>
      </c>
      <c r="U147" s="23"/>
      <c r="V147" s="35">
        <v>100</v>
      </c>
      <c r="W147" s="35">
        <v>100</v>
      </c>
      <c r="X147" s="35">
        <v>100</v>
      </c>
      <c r="Y147" s="35">
        <v>100</v>
      </c>
      <c r="Z147" s="35">
        <v>100</v>
      </c>
      <c r="AA147" s="35">
        <f t="shared" si="13"/>
        <v>100</v>
      </c>
      <c r="AB147" s="35">
        <f t="shared" si="14"/>
        <v>100</v>
      </c>
      <c r="AC147" s="23"/>
      <c r="AD147" s="36">
        <f t="shared" si="11"/>
        <v>100</v>
      </c>
      <c r="AE147" s="36">
        <f t="shared" si="11"/>
        <v>100</v>
      </c>
      <c r="AF147" s="36">
        <f t="shared" si="11"/>
        <v>100</v>
      </c>
      <c r="AG147" s="36">
        <f t="shared" si="11"/>
        <v>100</v>
      </c>
      <c r="AH147" s="36">
        <f t="shared" si="11"/>
        <v>100</v>
      </c>
      <c r="AI147" s="36">
        <f t="shared" si="11"/>
        <v>100</v>
      </c>
      <c r="AJ147" s="36">
        <f t="shared" si="10"/>
        <v>100</v>
      </c>
      <c r="AK147" s="37" t="str">
        <f t="shared" si="12"/>
        <v>Assumption</v>
      </c>
      <c r="AM147" s="38" t="s">
        <v>290</v>
      </c>
      <c r="AP147" s="38">
        <v>100</v>
      </c>
      <c r="AQ147" s="38">
        <v>100</v>
      </c>
      <c r="AR147" s="38">
        <v>100</v>
      </c>
      <c r="AS147" s="38">
        <v>100</v>
      </c>
      <c r="AT147" s="38" t="s">
        <v>283</v>
      </c>
    </row>
    <row r="148" spans="1:46" x14ac:dyDescent="0.35">
      <c r="A148" s="29" t="s">
        <v>303</v>
      </c>
      <c r="B148" s="30" t="s">
        <v>316</v>
      </c>
      <c r="C148" s="31" t="s">
        <v>180</v>
      </c>
      <c r="D148" s="32" t="s">
        <v>180</v>
      </c>
      <c r="E148" s="21">
        <v>1993</v>
      </c>
      <c r="F148" s="33" t="s">
        <v>290</v>
      </c>
      <c r="G148" s="33" t="s">
        <v>290</v>
      </c>
      <c r="H148" s="33" t="s">
        <v>290</v>
      </c>
      <c r="I148" s="33">
        <v>81.853072999999995</v>
      </c>
      <c r="J148" s="33" t="s">
        <v>290</v>
      </c>
      <c r="K148" s="33" t="s">
        <v>290</v>
      </c>
      <c r="L148" s="33" t="s">
        <v>290</v>
      </c>
      <c r="M148" s="23"/>
      <c r="N148" s="34" t="s">
        <v>290</v>
      </c>
      <c r="O148" s="34">
        <v>72.829727172851563</v>
      </c>
      <c r="P148" s="34">
        <v>78.057456970214844</v>
      </c>
      <c r="Q148" s="34" t="s">
        <v>290</v>
      </c>
      <c r="R148" s="34">
        <v>81.796798706054688</v>
      </c>
      <c r="S148" s="34">
        <v>99.225845336914063</v>
      </c>
      <c r="T148" s="34">
        <v>56.604743861927972</v>
      </c>
      <c r="U148" s="23"/>
      <c r="V148" s="35" t="s">
        <v>290</v>
      </c>
      <c r="W148" s="35" t="s">
        <v>290</v>
      </c>
      <c r="X148" s="35" t="s">
        <v>290</v>
      </c>
      <c r="Y148" s="35" t="s">
        <v>290</v>
      </c>
      <c r="Z148" s="35" t="s">
        <v>290</v>
      </c>
      <c r="AA148" s="35" t="str">
        <f t="shared" si="13"/>
        <v/>
      </c>
      <c r="AB148" s="35" t="str">
        <f t="shared" si="14"/>
        <v/>
      </c>
      <c r="AC148" s="23"/>
      <c r="AD148" s="36" t="str">
        <f t="shared" si="11"/>
        <v/>
      </c>
      <c r="AE148" s="36">
        <f t="shared" si="11"/>
        <v>72.829727172851563</v>
      </c>
      <c r="AF148" s="36">
        <f t="shared" si="11"/>
        <v>78.057456970214844</v>
      </c>
      <c r="AG148" s="36">
        <f t="shared" si="11"/>
        <v>81.853072999999995</v>
      </c>
      <c r="AH148" s="36">
        <f t="shared" si="11"/>
        <v>81.796798706054688</v>
      </c>
      <c r="AI148" s="36">
        <f t="shared" si="11"/>
        <v>99.225845336914063</v>
      </c>
      <c r="AJ148" s="36">
        <f t="shared" si="10"/>
        <v>56.604743861927972</v>
      </c>
      <c r="AK148" s="37" t="str">
        <f t="shared" si="12"/>
        <v>WB Estimate</v>
      </c>
      <c r="AM148" s="38" t="s">
        <v>290</v>
      </c>
      <c r="AP148" s="38">
        <v>34.050000000000004</v>
      </c>
      <c r="AQ148" s="38">
        <v>45.540000000000006</v>
      </c>
      <c r="AR148" s="38">
        <v>50.069999999999993</v>
      </c>
      <c r="AS148" s="38">
        <v>52.31</v>
      </c>
      <c r="AT148" s="38" t="s">
        <v>283</v>
      </c>
    </row>
    <row r="149" spans="1:46" x14ac:dyDescent="0.35">
      <c r="A149" s="29" t="s">
        <v>294</v>
      </c>
      <c r="B149" s="30" t="s">
        <v>315</v>
      </c>
      <c r="C149" s="31" t="s">
        <v>181</v>
      </c>
      <c r="D149" s="32" t="s">
        <v>181</v>
      </c>
      <c r="E149" s="21">
        <v>1992</v>
      </c>
      <c r="F149" s="33" t="s">
        <v>290</v>
      </c>
      <c r="G149" s="33">
        <v>6.481481481481481</v>
      </c>
      <c r="H149" s="33" t="s">
        <v>290</v>
      </c>
      <c r="I149" s="33" t="s">
        <v>290</v>
      </c>
      <c r="J149" s="33" t="s">
        <v>290</v>
      </c>
      <c r="K149" s="33" t="s">
        <v>290</v>
      </c>
      <c r="L149" s="33" t="s">
        <v>290</v>
      </c>
      <c r="M149" s="23"/>
      <c r="N149" s="34" t="s">
        <v>290</v>
      </c>
      <c r="O149" s="34" t="s">
        <v>290</v>
      </c>
      <c r="P149" s="34">
        <v>12.718246459960938</v>
      </c>
      <c r="Q149" s="34">
        <v>15.030544281005859</v>
      </c>
      <c r="R149" s="34">
        <v>16.217233657836914</v>
      </c>
      <c r="S149" s="34">
        <v>65.37066650390625</v>
      </c>
      <c r="T149" s="34">
        <v>4.6799227713917455</v>
      </c>
      <c r="U149" s="23"/>
      <c r="V149" s="35" t="s">
        <v>290</v>
      </c>
      <c r="W149" s="35" t="s">
        <v>290</v>
      </c>
      <c r="X149" s="35" t="s">
        <v>290</v>
      </c>
      <c r="Y149" s="35" t="s">
        <v>290</v>
      </c>
      <c r="Z149" s="35" t="s">
        <v>290</v>
      </c>
      <c r="AA149" s="35" t="str">
        <f t="shared" si="13"/>
        <v/>
      </c>
      <c r="AB149" s="35" t="str">
        <f t="shared" si="14"/>
        <v/>
      </c>
      <c r="AC149" s="23"/>
      <c r="AD149" s="36" t="str">
        <f t="shared" si="11"/>
        <v/>
      </c>
      <c r="AE149" s="36">
        <f t="shared" si="11"/>
        <v>6.481481481481481</v>
      </c>
      <c r="AF149" s="36">
        <f t="shared" si="11"/>
        <v>12.718246459960938</v>
      </c>
      <c r="AG149" s="36">
        <f t="shared" si="11"/>
        <v>15.030544281005859</v>
      </c>
      <c r="AH149" s="36">
        <f t="shared" si="11"/>
        <v>16.217233657836914</v>
      </c>
      <c r="AI149" s="36">
        <f t="shared" si="11"/>
        <v>65.37066650390625</v>
      </c>
      <c r="AJ149" s="36">
        <f t="shared" si="10"/>
        <v>4.6799227713917455</v>
      </c>
      <c r="AK149" s="37" t="str">
        <f t="shared" si="12"/>
        <v>WB Estimate</v>
      </c>
      <c r="AM149" s="38" t="s">
        <v>290</v>
      </c>
      <c r="AP149" s="38">
        <v>1.0000000000000009</v>
      </c>
      <c r="AQ149" s="38">
        <v>1.5199999999999991</v>
      </c>
      <c r="AR149" s="38">
        <v>1.7599999999999949</v>
      </c>
      <c r="AS149" s="38">
        <v>1.8900000000000028</v>
      </c>
      <c r="AT149" s="38" t="s">
        <v>283</v>
      </c>
    </row>
    <row r="150" spans="1:46" x14ac:dyDescent="0.35">
      <c r="A150" s="29" t="s">
        <v>294</v>
      </c>
      <c r="B150" s="30" t="s">
        <v>315</v>
      </c>
      <c r="C150" s="31" t="s">
        <v>182</v>
      </c>
      <c r="D150" s="32" t="s">
        <v>182</v>
      </c>
      <c r="E150" s="21">
        <v>1990</v>
      </c>
      <c r="F150" s="33">
        <v>27.3</v>
      </c>
      <c r="G150" s="33" t="s">
        <v>290</v>
      </c>
      <c r="H150" s="33">
        <v>48</v>
      </c>
      <c r="I150" s="33" t="s">
        <v>290</v>
      </c>
      <c r="J150" s="33">
        <v>59.3</v>
      </c>
      <c r="K150" s="33">
        <v>86</v>
      </c>
      <c r="L150" s="33">
        <v>41.1</v>
      </c>
      <c r="M150" s="23"/>
      <c r="N150" s="34" t="s">
        <v>290</v>
      </c>
      <c r="O150" s="34">
        <v>42.737613677978516</v>
      </c>
      <c r="P150" s="34" t="s">
        <v>290</v>
      </c>
      <c r="Q150" s="34">
        <v>56.371913909912109</v>
      </c>
      <c r="R150" s="34" t="s">
        <v>290</v>
      </c>
      <c r="S150" s="34" t="s">
        <v>290</v>
      </c>
      <c r="T150" s="34" t="s">
        <v>290</v>
      </c>
      <c r="U150" s="23"/>
      <c r="V150" s="35" t="s">
        <v>290</v>
      </c>
      <c r="W150" s="35" t="s">
        <v>290</v>
      </c>
      <c r="X150" s="35" t="s">
        <v>290</v>
      </c>
      <c r="Y150" s="35" t="s">
        <v>290</v>
      </c>
      <c r="Z150" s="35" t="s">
        <v>290</v>
      </c>
      <c r="AA150" s="35" t="str">
        <f t="shared" si="13"/>
        <v/>
      </c>
      <c r="AB150" s="35" t="str">
        <f t="shared" si="14"/>
        <v/>
      </c>
      <c r="AC150" s="23"/>
      <c r="AD150" s="36">
        <f t="shared" si="11"/>
        <v>27.3</v>
      </c>
      <c r="AE150" s="36">
        <f t="shared" si="11"/>
        <v>42.737613677978516</v>
      </c>
      <c r="AF150" s="36">
        <f t="shared" si="11"/>
        <v>48</v>
      </c>
      <c r="AG150" s="36">
        <f t="shared" si="11"/>
        <v>56.371913909912109</v>
      </c>
      <c r="AH150" s="36">
        <f t="shared" si="11"/>
        <v>59.3</v>
      </c>
      <c r="AI150" s="36">
        <f t="shared" si="11"/>
        <v>86</v>
      </c>
      <c r="AJ150" s="36">
        <f t="shared" si="10"/>
        <v>41.1</v>
      </c>
      <c r="AK150" s="37" t="str">
        <f t="shared" si="12"/>
        <v>LSMS</v>
      </c>
      <c r="AM150" s="38" t="s">
        <v>322</v>
      </c>
      <c r="AP150" s="38">
        <v>0.76000000000000512</v>
      </c>
      <c r="AQ150" s="38">
        <v>2.3499999999999965</v>
      </c>
      <c r="AR150" s="38">
        <v>3.8499999999999979</v>
      </c>
      <c r="AS150" s="38">
        <v>4.9300000000000015</v>
      </c>
      <c r="AT150" s="38" t="s">
        <v>283</v>
      </c>
    </row>
    <row r="151" spans="1:46" x14ac:dyDescent="0.35">
      <c r="A151" s="29">
        <v>0</v>
      </c>
      <c r="B151" s="30" t="s">
        <v>301</v>
      </c>
      <c r="C151" s="31" t="s">
        <v>183</v>
      </c>
      <c r="D151" s="32" t="s">
        <v>183</v>
      </c>
      <c r="E151" s="21">
        <v>2011</v>
      </c>
      <c r="F151" s="33" t="s">
        <v>290</v>
      </c>
      <c r="G151" s="33" t="s">
        <v>290</v>
      </c>
      <c r="H151" s="33" t="s">
        <v>290</v>
      </c>
      <c r="I151" s="33" t="s">
        <v>290</v>
      </c>
      <c r="J151" s="33" t="s">
        <v>290</v>
      </c>
      <c r="K151" s="33" t="s">
        <v>290</v>
      </c>
      <c r="L151" s="33" t="s">
        <v>290</v>
      </c>
      <c r="M151" s="23"/>
      <c r="N151" s="34" t="s">
        <v>290</v>
      </c>
      <c r="O151" s="34" t="s">
        <v>290</v>
      </c>
      <c r="P151" s="34" t="s">
        <v>290</v>
      </c>
      <c r="Q151" s="34">
        <v>99.974456787109375</v>
      </c>
      <c r="R151" s="34">
        <v>100</v>
      </c>
      <c r="S151" s="34">
        <v>100</v>
      </c>
      <c r="T151" s="34" t="s">
        <v>290</v>
      </c>
      <c r="U151" s="23"/>
      <c r="V151" s="35" t="s">
        <v>290</v>
      </c>
      <c r="W151" s="35" t="s">
        <v>290</v>
      </c>
      <c r="X151" s="35" t="s">
        <v>290</v>
      </c>
      <c r="Y151" s="35" t="s">
        <v>290</v>
      </c>
      <c r="Z151" s="35" t="s">
        <v>290</v>
      </c>
      <c r="AA151" s="35" t="str">
        <f t="shared" si="13"/>
        <v/>
      </c>
      <c r="AB151" s="35" t="str">
        <f t="shared" si="14"/>
        <v/>
      </c>
      <c r="AC151" s="23"/>
      <c r="AD151" s="36" t="str">
        <f t="shared" si="11"/>
        <v/>
      </c>
      <c r="AE151" s="36" t="str">
        <f t="shared" si="11"/>
        <v/>
      </c>
      <c r="AF151" s="36" t="str">
        <f t="shared" si="11"/>
        <v/>
      </c>
      <c r="AG151" s="36">
        <f t="shared" si="11"/>
        <v>99.974456787109375</v>
      </c>
      <c r="AH151" s="36">
        <f t="shared" si="11"/>
        <v>100</v>
      </c>
      <c r="AI151" s="36">
        <f t="shared" si="11"/>
        <v>100</v>
      </c>
      <c r="AJ151" s="36" t="str">
        <f t="shared" si="10"/>
        <v/>
      </c>
      <c r="AK151" s="37" t="str">
        <f t="shared" si="12"/>
        <v>WB Estimate</v>
      </c>
      <c r="AM151" s="38" t="s">
        <v>290</v>
      </c>
      <c r="AP151" s="38"/>
      <c r="AQ151" s="38"/>
      <c r="AR151" s="38"/>
      <c r="AS151" s="38"/>
      <c r="AT151" s="38"/>
    </row>
    <row r="152" spans="1:46" x14ac:dyDescent="0.35">
      <c r="A152" s="29" t="s">
        <v>300</v>
      </c>
      <c r="B152" s="30" t="s">
        <v>317</v>
      </c>
      <c r="C152" s="31" t="s">
        <v>184</v>
      </c>
      <c r="D152" s="32" t="s">
        <v>184</v>
      </c>
      <c r="E152" s="21" t="s">
        <v>290</v>
      </c>
      <c r="F152" s="33" t="s">
        <v>290</v>
      </c>
      <c r="G152" s="33" t="s">
        <v>290</v>
      </c>
      <c r="H152" s="33" t="s">
        <v>290</v>
      </c>
      <c r="I152" s="33" t="s">
        <v>290</v>
      </c>
      <c r="J152" s="33" t="s">
        <v>290</v>
      </c>
      <c r="K152" s="33" t="s">
        <v>290</v>
      </c>
      <c r="L152" s="33" t="s">
        <v>290</v>
      </c>
      <c r="M152" s="23"/>
      <c r="N152" s="34" t="s">
        <v>290</v>
      </c>
      <c r="O152" s="34" t="s">
        <v>290</v>
      </c>
      <c r="P152" s="34" t="s">
        <v>290</v>
      </c>
      <c r="Q152" s="34" t="s">
        <v>290</v>
      </c>
      <c r="R152" s="34" t="s">
        <v>290</v>
      </c>
      <c r="S152" s="34" t="s">
        <v>290</v>
      </c>
      <c r="T152" s="34" t="s">
        <v>290</v>
      </c>
      <c r="U152" s="23"/>
      <c r="V152" s="35" t="s">
        <v>290</v>
      </c>
      <c r="W152" s="35">
        <v>100</v>
      </c>
      <c r="X152" s="35">
        <v>100</v>
      </c>
      <c r="Y152" s="35">
        <v>100</v>
      </c>
      <c r="Z152" s="35">
        <v>100</v>
      </c>
      <c r="AA152" s="35">
        <f t="shared" si="13"/>
        <v>100</v>
      </c>
      <c r="AB152" s="35">
        <f t="shared" si="14"/>
        <v>100</v>
      </c>
      <c r="AC152" s="23"/>
      <c r="AD152" s="36" t="str">
        <f t="shared" si="11"/>
        <v/>
      </c>
      <c r="AE152" s="36">
        <f t="shared" si="11"/>
        <v>100</v>
      </c>
      <c r="AF152" s="36">
        <f t="shared" si="11"/>
        <v>100</v>
      </c>
      <c r="AG152" s="36">
        <f t="shared" si="11"/>
        <v>100</v>
      </c>
      <c r="AH152" s="36">
        <f t="shared" si="11"/>
        <v>100</v>
      </c>
      <c r="AI152" s="36">
        <f t="shared" si="11"/>
        <v>100</v>
      </c>
      <c r="AJ152" s="36">
        <f t="shared" si="10"/>
        <v>100</v>
      </c>
      <c r="AK152" s="37" t="str">
        <f t="shared" si="12"/>
        <v>Assumption</v>
      </c>
      <c r="AM152" s="38" t="s">
        <v>290</v>
      </c>
      <c r="AP152" s="38"/>
      <c r="AQ152" s="38"/>
      <c r="AR152" s="38"/>
      <c r="AS152" s="38"/>
      <c r="AT152" s="38"/>
    </row>
    <row r="153" spans="1:46" x14ac:dyDescent="0.35">
      <c r="A153" s="29" t="s">
        <v>292</v>
      </c>
      <c r="B153" s="30" t="s">
        <v>309</v>
      </c>
      <c r="C153" s="31" t="s">
        <v>185</v>
      </c>
      <c r="D153" s="32" t="s">
        <v>186</v>
      </c>
      <c r="E153" s="21" t="s">
        <v>290</v>
      </c>
      <c r="F153" s="33" t="s">
        <v>290</v>
      </c>
      <c r="G153" s="33" t="s">
        <v>290</v>
      </c>
      <c r="H153" s="33" t="s">
        <v>290</v>
      </c>
      <c r="I153" s="33" t="s">
        <v>290</v>
      </c>
      <c r="J153" s="33" t="s">
        <v>290</v>
      </c>
      <c r="K153" s="33" t="s">
        <v>290</v>
      </c>
      <c r="L153" s="33" t="s">
        <v>290</v>
      </c>
      <c r="M153" s="23"/>
      <c r="N153" s="34" t="s">
        <v>290</v>
      </c>
      <c r="O153" s="34" t="s">
        <v>290</v>
      </c>
      <c r="P153" s="34" t="s">
        <v>290</v>
      </c>
      <c r="Q153" s="34" t="s">
        <v>290</v>
      </c>
      <c r="R153" s="34" t="s">
        <v>290</v>
      </c>
      <c r="S153" s="34" t="s">
        <v>290</v>
      </c>
      <c r="T153" s="34" t="s">
        <v>290</v>
      </c>
      <c r="U153" s="23"/>
      <c r="V153" s="35">
        <v>100</v>
      </c>
      <c r="W153" s="35">
        <v>100</v>
      </c>
      <c r="X153" s="35">
        <v>100</v>
      </c>
      <c r="Y153" s="35">
        <v>100</v>
      </c>
      <c r="Z153" s="35">
        <v>100</v>
      </c>
      <c r="AA153" s="35">
        <f t="shared" si="13"/>
        <v>100</v>
      </c>
      <c r="AB153" s="35">
        <f t="shared" si="14"/>
        <v>100</v>
      </c>
      <c r="AC153" s="23"/>
      <c r="AD153" s="36">
        <f t="shared" si="11"/>
        <v>100</v>
      </c>
      <c r="AE153" s="36">
        <f t="shared" si="11"/>
        <v>100</v>
      </c>
      <c r="AF153" s="36">
        <f t="shared" si="11"/>
        <v>100</v>
      </c>
      <c r="AG153" s="36">
        <f t="shared" si="11"/>
        <v>100</v>
      </c>
      <c r="AH153" s="36">
        <f t="shared" si="11"/>
        <v>100</v>
      </c>
      <c r="AI153" s="36">
        <f t="shared" si="11"/>
        <v>100</v>
      </c>
      <c r="AJ153" s="36">
        <f t="shared" si="10"/>
        <v>100</v>
      </c>
      <c r="AK153" s="37" t="str">
        <f t="shared" si="12"/>
        <v>Assumption</v>
      </c>
      <c r="AM153" s="38" t="s">
        <v>290</v>
      </c>
      <c r="AP153" s="38">
        <v>100</v>
      </c>
      <c r="AQ153" s="38">
        <v>100</v>
      </c>
      <c r="AR153" s="38">
        <v>100</v>
      </c>
      <c r="AS153" s="38">
        <v>100</v>
      </c>
      <c r="AT153" s="38" t="s">
        <v>283</v>
      </c>
    </row>
    <row r="154" spans="1:46" x14ac:dyDescent="0.35">
      <c r="A154" s="29" t="s">
        <v>298</v>
      </c>
      <c r="B154" s="30" t="s">
        <v>291</v>
      </c>
      <c r="C154" s="31" t="s">
        <v>187</v>
      </c>
      <c r="D154" s="32" t="s">
        <v>187</v>
      </c>
      <c r="E154" s="21" t="s">
        <v>290</v>
      </c>
      <c r="F154" s="33" t="s">
        <v>290</v>
      </c>
      <c r="G154" s="33" t="s">
        <v>290</v>
      </c>
      <c r="H154" s="33" t="s">
        <v>290</v>
      </c>
      <c r="I154" s="33" t="s">
        <v>290</v>
      </c>
      <c r="J154" s="33" t="s">
        <v>290</v>
      </c>
      <c r="K154" s="33" t="s">
        <v>290</v>
      </c>
      <c r="L154" s="33" t="s">
        <v>290</v>
      </c>
      <c r="M154" s="23"/>
      <c r="N154" s="34" t="s">
        <v>290</v>
      </c>
      <c r="O154" s="34" t="s">
        <v>290</v>
      </c>
      <c r="P154" s="34" t="s">
        <v>290</v>
      </c>
      <c r="Q154" s="34" t="s">
        <v>290</v>
      </c>
      <c r="R154" s="34" t="s">
        <v>290</v>
      </c>
      <c r="S154" s="34" t="s">
        <v>290</v>
      </c>
      <c r="T154" s="34" t="s">
        <v>290</v>
      </c>
      <c r="U154" s="23"/>
      <c r="V154" s="35" t="s">
        <v>290</v>
      </c>
      <c r="W154" s="35" t="s">
        <v>290</v>
      </c>
      <c r="X154" s="35">
        <v>100</v>
      </c>
      <c r="Y154" s="35">
        <v>100</v>
      </c>
      <c r="Z154" s="35">
        <v>100</v>
      </c>
      <c r="AA154" s="35">
        <f t="shared" si="13"/>
        <v>100</v>
      </c>
      <c r="AB154" s="35">
        <f t="shared" si="14"/>
        <v>100</v>
      </c>
      <c r="AC154" s="23"/>
      <c r="AD154" s="36" t="str">
        <f t="shared" si="11"/>
        <v/>
      </c>
      <c r="AE154" s="36" t="str">
        <f t="shared" si="11"/>
        <v/>
      </c>
      <c r="AF154" s="36">
        <f t="shared" si="11"/>
        <v>100</v>
      </c>
      <c r="AG154" s="36">
        <f t="shared" si="11"/>
        <v>100</v>
      </c>
      <c r="AH154" s="36">
        <f t="shared" si="11"/>
        <v>100</v>
      </c>
      <c r="AI154" s="36">
        <f t="shared" si="11"/>
        <v>100</v>
      </c>
      <c r="AJ154" s="36">
        <f t="shared" si="10"/>
        <v>100</v>
      </c>
      <c r="AK154" s="37" t="str">
        <f t="shared" si="12"/>
        <v>Assumption</v>
      </c>
      <c r="AM154" s="38" t="s">
        <v>290</v>
      </c>
      <c r="AP154" s="38">
        <v>100</v>
      </c>
      <c r="AQ154" s="38">
        <v>100</v>
      </c>
      <c r="AR154" s="38">
        <v>100</v>
      </c>
      <c r="AS154" s="38">
        <v>100</v>
      </c>
      <c r="AT154" s="38" t="s">
        <v>283</v>
      </c>
    </row>
    <row r="155" spans="1:46" x14ac:dyDescent="0.35">
      <c r="A155" s="29" t="s">
        <v>296</v>
      </c>
      <c r="B155" s="30" t="s">
        <v>297</v>
      </c>
      <c r="C155" s="31" t="s">
        <v>188</v>
      </c>
      <c r="D155" s="32" t="s">
        <v>188</v>
      </c>
      <c r="E155" s="21">
        <v>1991</v>
      </c>
      <c r="F155" s="33" t="s">
        <v>290</v>
      </c>
      <c r="G155" s="33" t="s">
        <v>290</v>
      </c>
      <c r="H155" s="33" t="s">
        <v>290</v>
      </c>
      <c r="I155" s="33" t="s">
        <v>290</v>
      </c>
      <c r="J155" s="33" t="s">
        <v>290</v>
      </c>
      <c r="K155" s="33" t="s">
        <v>290</v>
      </c>
      <c r="L155" s="33" t="s">
        <v>290</v>
      </c>
      <c r="M155" s="23"/>
      <c r="N155" s="34" t="s">
        <v>290</v>
      </c>
      <c r="O155" s="34">
        <v>75.262161254882813</v>
      </c>
      <c r="P155" s="34">
        <v>89.813774108886719</v>
      </c>
      <c r="Q155" s="34">
        <v>96.015853881835938</v>
      </c>
      <c r="R155" s="34">
        <v>99.147438049316406</v>
      </c>
      <c r="S155" s="34">
        <v>99.67388916015625</v>
      </c>
      <c r="T155" s="34">
        <v>98.807673698577972</v>
      </c>
      <c r="U155" s="23"/>
      <c r="V155" s="35" t="s">
        <v>290</v>
      </c>
      <c r="W155" s="35" t="s">
        <v>290</v>
      </c>
      <c r="X155" s="35" t="s">
        <v>290</v>
      </c>
      <c r="Y155" s="35" t="s">
        <v>290</v>
      </c>
      <c r="Z155" s="35" t="s">
        <v>290</v>
      </c>
      <c r="AA155" s="35" t="str">
        <f t="shared" si="13"/>
        <v/>
      </c>
      <c r="AB155" s="35" t="str">
        <f t="shared" si="14"/>
        <v/>
      </c>
      <c r="AC155" s="23"/>
      <c r="AD155" s="36" t="str">
        <f t="shared" si="11"/>
        <v/>
      </c>
      <c r="AE155" s="36">
        <f t="shared" si="11"/>
        <v>75.262161254882813</v>
      </c>
      <c r="AF155" s="36">
        <f t="shared" si="11"/>
        <v>89.813774108886719</v>
      </c>
      <c r="AG155" s="36">
        <f t="shared" si="11"/>
        <v>96.015853881835938</v>
      </c>
      <c r="AH155" s="36">
        <f t="shared" si="11"/>
        <v>99.147438049316406</v>
      </c>
      <c r="AI155" s="36">
        <f t="shared" si="11"/>
        <v>99.67388916015625</v>
      </c>
      <c r="AJ155" s="36">
        <f t="shared" si="10"/>
        <v>98.807673698577972</v>
      </c>
      <c r="AK155" s="37" t="str">
        <f t="shared" si="12"/>
        <v>WB Estimate</v>
      </c>
      <c r="AM155" s="38" t="s">
        <v>290</v>
      </c>
      <c r="AP155" s="38">
        <v>21.330000000000005</v>
      </c>
      <c r="AQ155" s="38">
        <v>34.770000000000003</v>
      </c>
      <c r="AR155" s="38">
        <v>40.339999999999996</v>
      </c>
      <c r="AS155" s="38">
        <v>43.21</v>
      </c>
      <c r="AT155" s="38" t="s">
        <v>283</v>
      </c>
    </row>
    <row r="156" spans="1:46" x14ac:dyDescent="0.35">
      <c r="A156" s="29" t="s">
        <v>300</v>
      </c>
      <c r="B156" s="30" t="s">
        <v>317</v>
      </c>
      <c r="C156" s="31" t="s">
        <v>189</v>
      </c>
      <c r="D156" s="32" t="s">
        <v>189</v>
      </c>
      <c r="E156" s="21">
        <v>2005</v>
      </c>
      <c r="F156" s="33" t="s">
        <v>290</v>
      </c>
      <c r="G156" s="33" t="s">
        <v>290</v>
      </c>
      <c r="H156" s="33" t="s">
        <v>290</v>
      </c>
      <c r="I156" s="33">
        <v>99.810299999999998</v>
      </c>
      <c r="J156" s="33" t="s">
        <v>290</v>
      </c>
      <c r="K156" s="33" t="s">
        <v>290</v>
      </c>
      <c r="L156" s="33" t="s">
        <v>290</v>
      </c>
      <c r="M156" s="23"/>
      <c r="N156" s="34" t="s">
        <v>290</v>
      </c>
      <c r="O156" s="34" t="s">
        <v>290</v>
      </c>
      <c r="P156" s="34">
        <v>98.5845947265625</v>
      </c>
      <c r="Q156" s="34" t="s">
        <v>290</v>
      </c>
      <c r="R156" s="34">
        <v>99.289352416992188</v>
      </c>
      <c r="S156" s="34">
        <v>99.579902648925781</v>
      </c>
      <c r="T156" s="34">
        <v>97.230259310351926</v>
      </c>
      <c r="U156" s="23"/>
      <c r="V156" s="35" t="s">
        <v>290</v>
      </c>
      <c r="W156" s="35" t="s">
        <v>290</v>
      </c>
      <c r="X156" s="35" t="s">
        <v>290</v>
      </c>
      <c r="Y156" s="35" t="s">
        <v>290</v>
      </c>
      <c r="Z156" s="35" t="s">
        <v>290</v>
      </c>
      <c r="AA156" s="35" t="str">
        <f t="shared" si="13"/>
        <v/>
      </c>
      <c r="AB156" s="35" t="str">
        <f t="shared" si="14"/>
        <v/>
      </c>
      <c r="AC156" s="23"/>
      <c r="AD156" s="36" t="str">
        <f t="shared" si="11"/>
        <v/>
      </c>
      <c r="AE156" s="36" t="str">
        <f t="shared" si="11"/>
        <v/>
      </c>
      <c r="AF156" s="36">
        <f t="shared" si="11"/>
        <v>98.5845947265625</v>
      </c>
      <c r="AG156" s="36">
        <f t="shared" si="11"/>
        <v>99.810299999999998</v>
      </c>
      <c r="AH156" s="36">
        <f t="shared" si="11"/>
        <v>99.289352416992188</v>
      </c>
      <c r="AI156" s="36">
        <f t="shared" si="11"/>
        <v>99.579902648925781</v>
      </c>
      <c r="AJ156" s="36">
        <f t="shared" si="10"/>
        <v>97.230259310351926</v>
      </c>
      <c r="AK156" s="37" t="str">
        <f t="shared" si="12"/>
        <v>WB Estimate</v>
      </c>
      <c r="AM156" s="38" t="s">
        <v>290</v>
      </c>
      <c r="AP156" s="38">
        <v>63.139999999999993</v>
      </c>
      <c r="AQ156" s="38">
        <v>78.959999999999994</v>
      </c>
      <c r="AR156" s="38">
        <v>81.239999999999995</v>
      </c>
      <c r="AS156" s="38">
        <v>81.99</v>
      </c>
      <c r="AT156" s="38" t="s">
        <v>283</v>
      </c>
    </row>
    <row r="157" spans="1:46" x14ac:dyDescent="0.35">
      <c r="A157" s="29" t="s">
        <v>303</v>
      </c>
      <c r="B157" s="30" t="s">
        <v>316</v>
      </c>
      <c r="C157" s="31" t="s">
        <v>190</v>
      </c>
      <c r="D157" s="32" t="s">
        <v>190</v>
      </c>
      <c r="E157" s="21">
        <v>1990</v>
      </c>
      <c r="F157" s="33">
        <v>70.19</v>
      </c>
      <c r="G157" s="33">
        <v>81.401410093003946</v>
      </c>
      <c r="H157" s="33">
        <v>86.85</v>
      </c>
      <c r="I157" s="33" t="s">
        <v>290</v>
      </c>
      <c r="J157" s="33" t="s">
        <v>290</v>
      </c>
      <c r="K157" s="33" t="s">
        <v>290</v>
      </c>
      <c r="L157" s="33" t="s">
        <v>290</v>
      </c>
      <c r="M157" s="23"/>
      <c r="N157" s="34" t="s">
        <v>290</v>
      </c>
      <c r="O157" s="34" t="s">
        <v>290</v>
      </c>
      <c r="P157" s="34" t="s">
        <v>290</v>
      </c>
      <c r="Q157" s="34">
        <v>91.6923828125</v>
      </c>
      <c r="R157" s="34">
        <v>93.417800903320313</v>
      </c>
      <c r="S157" s="34">
        <v>99.417106628417969</v>
      </c>
      <c r="T157" s="34">
        <v>81.295052100003289</v>
      </c>
      <c r="U157" s="23"/>
      <c r="V157" s="35" t="s">
        <v>290</v>
      </c>
      <c r="W157" s="35" t="s">
        <v>290</v>
      </c>
      <c r="X157" s="35" t="s">
        <v>290</v>
      </c>
      <c r="Y157" s="35" t="s">
        <v>290</v>
      </c>
      <c r="Z157" s="35" t="s">
        <v>290</v>
      </c>
      <c r="AA157" s="35" t="str">
        <f t="shared" si="13"/>
        <v/>
      </c>
      <c r="AB157" s="35" t="str">
        <f t="shared" si="14"/>
        <v/>
      </c>
      <c r="AC157" s="23"/>
      <c r="AD157" s="36">
        <f t="shared" si="11"/>
        <v>70.19</v>
      </c>
      <c r="AE157" s="36">
        <f t="shared" si="11"/>
        <v>81.401410093003946</v>
      </c>
      <c r="AF157" s="36">
        <f t="shared" si="11"/>
        <v>86.85</v>
      </c>
      <c r="AG157" s="36">
        <f t="shared" si="11"/>
        <v>91.6923828125</v>
      </c>
      <c r="AH157" s="36">
        <f t="shared" si="11"/>
        <v>93.417800903320313</v>
      </c>
      <c r="AI157" s="36">
        <f t="shared" si="11"/>
        <v>99.417106628417969</v>
      </c>
      <c r="AJ157" s="36">
        <f t="shared" si="10"/>
        <v>81.295052100003289</v>
      </c>
      <c r="AK157" s="37" t="str">
        <f t="shared" si="12"/>
        <v>WB Estimate</v>
      </c>
      <c r="AM157" s="38" t="s">
        <v>290</v>
      </c>
      <c r="AP157" s="38">
        <v>78.72</v>
      </c>
      <c r="AQ157" s="38">
        <v>85.9</v>
      </c>
      <c r="AR157" s="38">
        <v>88.09</v>
      </c>
      <c r="AS157" s="38">
        <v>89.06</v>
      </c>
      <c r="AT157" s="38" t="s">
        <v>283</v>
      </c>
    </row>
    <row r="158" spans="1:46" x14ac:dyDescent="0.35">
      <c r="A158" s="29" t="s">
        <v>294</v>
      </c>
      <c r="B158" s="30" t="s">
        <v>315</v>
      </c>
      <c r="C158" s="31" t="s">
        <v>191</v>
      </c>
      <c r="D158" s="32" t="s">
        <v>191</v>
      </c>
      <c r="E158" s="21">
        <v>1996</v>
      </c>
      <c r="F158" s="33" t="s">
        <v>290</v>
      </c>
      <c r="G158" s="33" t="s">
        <v>290</v>
      </c>
      <c r="H158" s="33">
        <v>19.5</v>
      </c>
      <c r="I158" s="33" t="s">
        <v>290</v>
      </c>
      <c r="J158" s="33" t="s">
        <v>290</v>
      </c>
      <c r="K158" s="33" t="s">
        <v>290</v>
      </c>
      <c r="L158" s="33" t="s">
        <v>290</v>
      </c>
      <c r="M158" s="23"/>
      <c r="N158" s="34" t="s">
        <v>290</v>
      </c>
      <c r="O158" s="34">
        <v>12.212015151977539</v>
      </c>
      <c r="P158" s="34" t="s">
        <v>290</v>
      </c>
      <c r="Q158" s="34">
        <v>21.44621467590332</v>
      </c>
      <c r="R158" s="34">
        <v>22.932153701782227</v>
      </c>
      <c r="S158" s="34">
        <v>72.690498352050781</v>
      </c>
      <c r="T158" s="34">
        <v>15.471348599111328</v>
      </c>
      <c r="U158" s="23"/>
      <c r="V158" s="35" t="s">
        <v>290</v>
      </c>
      <c r="W158" s="35" t="s">
        <v>290</v>
      </c>
      <c r="X158" s="35" t="s">
        <v>290</v>
      </c>
      <c r="Y158" s="35" t="s">
        <v>290</v>
      </c>
      <c r="Z158" s="35" t="s">
        <v>290</v>
      </c>
      <c r="AA158" s="35" t="str">
        <f t="shared" si="13"/>
        <v/>
      </c>
      <c r="AB158" s="35" t="str">
        <f t="shared" si="14"/>
        <v/>
      </c>
      <c r="AC158" s="23"/>
      <c r="AD158" s="36" t="str">
        <f t="shared" si="11"/>
        <v/>
      </c>
      <c r="AE158" s="36">
        <f t="shared" si="11"/>
        <v>12.212015151977539</v>
      </c>
      <c r="AF158" s="36">
        <f t="shared" si="11"/>
        <v>19.5</v>
      </c>
      <c r="AG158" s="36">
        <f t="shared" si="11"/>
        <v>21.44621467590332</v>
      </c>
      <c r="AH158" s="36">
        <f t="shared" si="11"/>
        <v>22.932153701782227</v>
      </c>
      <c r="AI158" s="36">
        <f t="shared" si="11"/>
        <v>72.690498352050781</v>
      </c>
      <c r="AJ158" s="36">
        <f t="shared" si="10"/>
        <v>15.471348599111328</v>
      </c>
      <c r="AK158" s="37" t="str">
        <f t="shared" si="12"/>
        <v>WB Estimate</v>
      </c>
      <c r="AM158" s="38" t="s">
        <v>290</v>
      </c>
      <c r="AP158" s="38">
        <v>6.7999999999999954</v>
      </c>
      <c r="AQ158" s="38">
        <v>10.250000000000004</v>
      </c>
      <c r="AR158" s="38">
        <v>11.729999999999997</v>
      </c>
      <c r="AS158" s="38">
        <v>12.5</v>
      </c>
      <c r="AT158" s="38" t="s">
        <v>283</v>
      </c>
    </row>
    <row r="159" spans="1:46" x14ac:dyDescent="0.35">
      <c r="A159" s="29" t="s">
        <v>303</v>
      </c>
      <c r="B159" s="30" t="s">
        <v>302</v>
      </c>
      <c r="C159" s="31" t="s">
        <v>192</v>
      </c>
      <c r="D159" s="32" t="s">
        <v>192</v>
      </c>
      <c r="E159" s="21">
        <v>1995</v>
      </c>
      <c r="F159" s="33" t="s">
        <v>290</v>
      </c>
      <c r="G159" s="33" t="s">
        <v>290</v>
      </c>
      <c r="H159" s="33">
        <v>97.430859999999996</v>
      </c>
      <c r="I159" s="33">
        <v>99.000715999999997</v>
      </c>
      <c r="J159" s="33">
        <v>98.4</v>
      </c>
      <c r="K159" s="33">
        <v>99.9</v>
      </c>
      <c r="L159" s="33">
        <v>96.1</v>
      </c>
      <c r="M159" s="23"/>
      <c r="N159" s="34" t="s">
        <v>290</v>
      </c>
      <c r="O159" s="34">
        <v>89.017738342285156</v>
      </c>
      <c r="P159" s="34" t="s">
        <v>290</v>
      </c>
      <c r="Q159" s="34" t="s">
        <v>290</v>
      </c>
      <c r="R159" s="34" t="s">
        <v>290</v>
      </c>
      <c r="S159" s="34" t="s">
        <v>290</v>
      </c>
      <c r="T159" s="34" t="s">
        <v>290</v>
      </c>
      <c r="U159" s="23"/>
      <c r="V159" s="35" t="s">
        <v>290</v>
      </c>
      <c r="W159" s="35" t="s">
        <v>290</v>
      </c>
      <c r="X159" s="35" t="s">
        <v>290</v>
      </c>
      <c r="Y159" s="35" t="s">
        <v>290</v>
      </c>
      <c r="Z159" s="35" t="s">
        <v>290</v>
      </c>
      <c r="AA159" s="35" t="str">
        <f t="shared" si="13"/>
        <v/>
      </c>
      <c r="AB159" s="35" t="str">
        <f t="shared" si="14"/>
        <v/>
      </c>
      <c r="AC159" s="23"/>
      <c r="AD159" s="36" t="str">
        <f t="shared" si="11"/>
        <v/>
      </c>
      <c r="AE159" s="36">
        <f t="shared" si="11"/>
        <v>89.017738342285156</v>
      </c>
      <c r="AF159" s="36">
        <f t="shared" si="11"/>
        <v>97.430859999999996</v>
      </c>
      <c r="AG159" s="36">
        <f t="shared" si="11"/>
        <v>99.000715999999997</v>
      </c>
      <c r="AH159" s="36">
        <f t="shared" si="11"/>
        <v>98.4</v>
      </c>
      <c r="AI159" s="36">
        <f t="shared" si="11"/>
        <v>99.9</v>
      </c>
      <c r="AJ159" s="36">
        <f t="shared" si="10"/>
        <v>96.1</v>
      </c>
      <c r="AK159" s="37" t="str">
        <f t="shared" si="12"/>
        <v>MICS</v>
      </c>
      <c r="AM159" s="38" t="s">
        <v>321</v>
      </c>
      <c r="AP159" s="38">
        <v>44.46</v>
      </c>
      <c r="AQ159" s="38">
        <v>58.46</v>
      </c>
      <c r="AR159" s="38">
        <v>63.769999999999996</v>
      </c>
      <c r="AS159" s="38">
        <v>66.290000000000006</v>
      </c>
      <c r="AT159" s="38" t="s">
        <v>283</v>
      </c>
    </row>
    <row r="160" spans="1:46" x14ac:dyDescent="0.35">
      <c r="A160" s="29" t="s">
        <v>303</v>
      </c>
      <c r="B160" s="30" t="s">
        <v>302</v>
      </c>
      <c r="C160" s="31" t="s">
        <v>193</v>
      </c>
      <c r="D160" s="32" t="s">
        <v>193</v>
      </c>
      <c r="E160" s="21">
        <v>1992</v>
      </c>
      <c r="F160" s="33" t="s">
        <v>290</v>
      </c>
      <c r="G160" s="33">
        <v>72.496494999999996</v>
      </c>
      <c r="H160" s="33">
        <v>88.123061000000007</v>
      </c>
      <c r="I160" s="33">
        <v>92.919989000000001</v>
      </c>
      <c r="J160" s="33" t="s">
        <v>290</v>
      </c>
      <c r="K160" s="33" t="s">
        <v>290</v>
      </c>
      <c r="L160" s="33" t="s">
        <v>290</v>
      </c>
      <c r="M160" s="23"/>
      <c r="N160" s="34" t="s">
        <v>290</v>
      </c>
      <c r="O160" s="34" t="s">
        <v>290</v>
      </c>
      <c r="P160" s="34" t="s">
        <v>290</v>
      </c>
      <c r="Q160" s="34" t="s">
        <v>290</v>
      </c>
      <c r="R160" s="34">
        <v>94.85174560546875</v>
      </c>
      <c r="S160" s="34">
        <v>100</v>
      </c>
      <c r="T160" s="34">
        <v>75.572904578483772</v>
      </c>
      <c r="U160" s="23"/>
      <c r="V160" s="35" t="s">
        <v>290</v>
      </c>
      <c r="W160" s="35" t="s">
        <v>290</v>
      </c>
      <c r="X160" s="35" t="s">
        <v>290</v>
      </c>
      <c r="Y160" s="35" t="s">
        <v>290</v>
      </c>
      <c r="Z160" s="35" t="s">
        <v>290</v>
      </c>
      <c r="AA160" s="35" t="str">
        <f t="shared" si="13"/>
        <v/>
      </c>
      <c r="AB160" s="35" t="str">
        <f t="shared" si="14"/>
        <v/>
      </c>
      <c r="AC160" s="23"/>
      <c r="AD160" s="36" t="str">
        <f t="shared" si="11"/>
        <v/>
      </c>
      <c r="AE160" s="36">
        <f t="shared" si="11"/>
        <v>72.496494999999996</v>
      </c>
      <c r="AF160" s="36">
        <f t="shared" si="11"/>
        <v>88.123061000000007</v>
      </c>
      <c r="AG160" s="36">
        <f t="shared" si="11"/>
        <v>92.919989000000001</v>
      </c>
      <c r="AH160" s="36">
        <f t="shared" si="11"/>
        <v>94.85174560546875</v>
      </c>
      <c r="AI160" s="36">
        <f t="shared" si="11"/>
        <v>100</v>
      </c>
      <c r="AJ160" s="36">
        <f t="shared" si="10"/>
        <v>75.572904578483772</v>
      </c>
      <c r="AK160" s="37" t="str">
        <f t="shared" si="12"/>
        <v>WB Estimate</v>
      </c>
      <c r="AM160" s="38" t="s">
        <v>290</v>
      </c>
      <c r="AP160" s="38">
        <v>35.72</v>
      </c>
      <c r="AQ160" s="38">
        <v>66.14</v>
      </c>
      <c r="AR160" s="38">
        <v>72.239999999999995</v>
      </c>
      <c r="AS160" s="38">
        <v>74.819999999999993</v>
      </c>
      <c r="AT160" s="38" t="s">
        <v>283</v>
      </c>
    </row>
    <row r="161" spans="1:46" x14ac:dyDescent="0.35">
      <c r="A161" s="29" t="s">
        <v>300</v>
      </c>
      <c r="B161" s="30" t="s">
        <v>314</v>
      </c>
      <c r="C161" s="31" t="s">
        <v>194</v>
      </c>
      <c r="D161" s="32" t="s">
        <v>194</v>
      </c>
      <c r="E161" s="21">
        <v>1993</v>
      </c>
      <c r="F161" s="33" t="s">
        <v>290</v>
      </c>
      <c r="G161" s="33" t="s">
        <v>290</v>
      </c>
      <c r="H161" s="33" t="s">
        <v>290</v>
      </c>
      <c r="I161" s="33" t="s">
        <v>290</v>
      </c>
      <c r="J161" s="33" t="s">
        <v>290</v>
      </c>
      <c r="K161" s="33" t="s">
        <v>290</v>
      </c>
      <c r="L161" s="33" t="s">
        <v>290</v>
      </c>
      <c r="M161" s="23"/>
      <c r="N161" s="34" t="s">
        <v>290</v>
      </c>
      <c r="O161" s="34">
        <v>73.461677551269531</v>
      </c>
      <c r="P161" s="34">
        <v>84.034950256347656</v>
      </c>
      <c r="Q161" s="34">
        <v>88.645698547363281</v>
      </c>
      <c r="R161" s="34">
        <v>90.981613159179688</v>
      </c>
      <c r="S161" s="34">
        <v>96.921470642089844</v>
      </c>
      <c r="T161" s="34">
        <v>86.259559223583665</v>
      </c>
      <c r="U161" s="23"/>
      <c r="V161" s="35" t="s">
        <v>290</v>
      </c>
      <c r="W161" s="35" t="s">
        <v>290</v>
      </c>
      <c r="X161" s="35" t="s">
        <v>290</v>
      </c>
      <c r="Y161" s="35" t="s">
        <v>290</v>
      </c>
      <c r="Z161" s="35" t="s">
        <v>290</v>
      </c>
      <c r="AA161" s="35" t="str">
        <f t="shared" si="13"/>
        <v/>
      </c>
      <c r="AB161" s="35" t="str">
        <f t="shared" si="14"/>
        <v/>
      </c>
      <c r="AC161" s="23"/>
      <c r="AD161" s="36" t="str">
        <f t="shared" si="11"/>
        <v/>
      </c>
      <c r="AE161" s="36">
        <f t="shared" si="11"/>
        <v>73.461677551269531</v>
      </c>
      <c r="AF161" s="36">
        <f t="shared" si="11"/>
        <v>84.034950256347656</v>
      </c>
      <c r="AG161" s="36">
        <f t="shared" si="11"/>
        <v>88.645698547363281</v>
      </c>
      <c r="AH161" s="36">
        <f t="shared" si="11"/>
        <v>90.981613159179688</v>
      </c>
      <c r="AI161" s="36">
        <f t="shared" si="11"/>
        <v>96.921470642089844</v>
      </c>
      <c r="AJ161" s="36">
        <f t="shared" si="10"/>
        <v>86.259559223583665</v>
      </c>
      <c r="AK161" s="37" t="str">
        <f t="shared" si="12"/>
        <v>WB Estimate</v>
      </c>
      <c r="AM161" s="38" t="s">
        <v>290</v>
      </c>
      <c r="AP161" s="38">
        <v>36.450000000000003</v>
      </c>
      <c r="AQ161" s="38">
        <v>41.620000000000005</v>
      </c>
      <c r="AR161" s="38">
        <v>42.730000000000004</v>
      </c>
      <c r="AS161" s="38">
        <v>43.169999999999995</v>
      </c>
      <c r="AT161" s="38" t="s">
        <v>283</v>
      </c>
    </row>
    <row r="162" spans="1:46" x14ac:dyDescent="0.35">
      <c r="A162" s="29" t="s">
        <v>292</v>
      </c>
      <c r="B162" s="30" t="s">
        <v>308</v>
      </c>
      <c r="C162" s="31" t="s">
        <v>195</v>
      </c>
      <c r="D162" s="32" t="s">
        <v>195</v>
      </c>
      <c r="E162" s="21" t="s">
        <v>290</v>
      </c>
      <c r="F162" s="33" t="s">
        <v>290</v>
      </c>
      <c r="G162" s="33" t="s">
        <v>290</v>
      </c>
      <c r="H162" s="33" t="s">
        <v>290</v>
      </c>
      <c r="I162" s="33" t="s">
        <v>290</v>
      </c>
      <c r="J162" s="33" t="s">
        <v>290</v>
      </c>
      <c r="K162" s="33" t="s">
        <v>290</v>
      </c>
      <c r="L162" s="33" t="s">
        <v>290</v>
      </c>
      <c r="M162" s="23"/>
      <c r="N162" s="34" t="s">
        <v>290</v>
      </c>
      <c r="O162" s="34" t="s">
        <v>290</v>
      </c>
      <c r="P162" s="34" t="s">
        <v>290</v>
      </c>
      <c r="Q162" s="34" t="s">
        <v>290</v>
      </c>
      <c r="R162" s="34" t="s">
        <v>290</v>
      </c>
      <c r="S162" s="34" t="s">
        <v>290</v>
      </c>
      <c r="T162" s="34" t="s">
        <v>290</v>
      </c>
      <c r="U162" s="23"/>
      <c r="V162" s="35">
        <v>100</v>
      </c>
      <c r="W162" s="35">
        <v>100</v>
      </c>
      <c r="X162" s="35">
        <v>100</v>
      </c>
      <c r="Y162" s="35">
        <v>100</v>
      </c>
      <c r="Z162" s="35">
        <v>100</v>
      </c>
      <c r="AA162" s="35">
        <f t="shared" si="13"/>
        <v>100</v>
      </c>
      <c r="AB162" s="35">
        <f t="shared" si="14"/>
        <v>100</v>
      </c>
      <c r="AC162" s="23"/>
      <c r="AD162" s="36">
        <f t="shared" si="11"/>
        <v>100</v>
      </c>
      <c r="AE162" s="36">
        <f t="shared" si="11"/>
        <v>100</v>
      </c>
      <c r="AF162" s="36">
        <f t="shared" si="11"/>
        <v>100</v>
      </c>
      <c r="AG162" s="36">
        <f t="shared" si="11"/>
        <v>100</v>
      </c>
      <c r="AH162" s="36">
        <f t="shared" si="11"/>
        <v>100</v>
      </c>
      <c r="AI162" s="36">
        <f t="shared" si="11"/>
        <v>100</v>
      </c>
      <c r="AJ162" s="36">
        <f t="shared" si="10"/>
        <v>100</v>
      </c>
      <c r="AK162" s="37" t="str">
        <f t="shared" si="12"/>
        <v>Assumption</v>
      </c>
      <c r="AM162" s="38" t="s">
        <v>290</v>
      </c>
      <c r="AP162" s="38">
        <v>100</v>
      </c>
      <c r="AQ162" s="38">
        <v>100</v>
      </c>
      <c r="AR162" s="38">
        <v>100</v>
      </c>
      <c r="AS162" s="38">
        <v>100</v>
      </c>
      <c r="AT162" s="38" t="s">
        <v>283</v>
      </c>
    </row>
    <row r="163" spans="1:46" x14ac:dyDescent="0.35">
      <c r="A163" s="29" t="s">
        <v>292</v>
      </c>
      <c r="B163" s="30" t="s">
        <v>293</v>
      </c>
      <c r="C163" s="31" t="s">
        <v>196</v>
      </c>
      <c r="D163" s="32" t="s">
        <v>196</v>
      </c>
      <c r="E163" s="21" t="s">
        <v>290</v>
      </c>
      <c r="F163" s="33" t="s">
        <v>290</v>
      </c>
      <c r="G163" s="33" t="s">
        <v>290</v>
      </c>
      <c r="H163" s="33" t="s">
        <v>290</v>
      </c>
      <c r="I163" s="33" t="s">
        <v>290</v>
      </c>
      <c r="J163" s="33" t="s">
        <v>290</v>
      </c>
      <c r="K163" s="33" t="s">
        <v>290</v>
      </c>
      <c r="L163" s="33" t="s">
        <v>290</v>
      </c>
      <c r="M163" s="23"/>
      <c r="N163" s="34" t="s">
        <v>290</v>
      </c>
      <c r="O163" s="34" t="s">
        <v>290</v>
      </c>
      <c r="P163" s="34" t="s">
        <v>290</v>
      </c>
      <c r="Q163" s="34" t="s">
        <v>290</v>
      </c>
      <c r="R163" s="34" t="s">
        <v>290</v>
      </c>
      <c r="S163" s="34" t="s">
        <v>290</v>
      </c>
      <c r="T163" s="34" t="s">
        <v>290</v>
      </c>
      <c r="U163" s="23"/>
      <c r="V163" s="35">
        <v>100</v>
      </c>
      <c r="W163" s="35">
        <v>100</v>
      </c>
      <c r="X163" s="35">
        <v>100</v>
      </c>
      <c r="Y163" s="35">
        <v>100</v>
      </c>
      <c r="Z163" s="35">
        <v>100</v>
      </c>
      <c r="AA163" s="35">
        <f t="shared" si="13"/>
        <v>100</v>
      </c>
      <c r="AB163" s="35">
        <f t="shared" si="14"/>
        <v>100</v>
      </c>
      <c r="AC163" s="23"/>
      <c r="AD163" s="36">
        <f t="shared" si="11"/>
        <v>100</v>
      </c>
      <c r="AE163" s="36">
        <f t="shared" si="11"/>
        <v>100</v>
      </c>
      <c r="AF163" s="36">
        <f t="shared" si="11"/>
        <v>100</v>
      </c>
      <c r="AG163" s="36">
        <f t="shared" ref="AG163:AJ223" si="15">IF(ISNUMBER(I163),I163,IF(ISNUMBER(Q163),Q163,IF(ISNUMBER(Y163),Y163,"")))</f>
        <v>100</v>
      </c>
      <c r="AH163" s="36">
        <f t="shared" si="15"/>
        <v>100</v>
      </c>
      <c r="AI163" s="36">
        <f t="shared" si="15"/>
        <v>100</v>
      </c>
      <c r="AJ163" s="36">
        <f t="shared" si="10"/>
        <v>100</v>
      </c>
      <c r="AK163" s="37" t="str">
        <f t="shared" si="12"/>
        <v>Assumption</v>
      </c>
      <c r="AM163" s="38" t="s">
        <v>290</v>
      </c>
      <c r="AP163" s="38">
        <v>100</v>
      </c>
      <c r="AQ163" s="38">
        <v>100</v>
      </c>
      <c r="AR163" s="38">
        <v>100</v>
      </c>
      <c r="AS163" s="38">
        <v>100</v>
      </c>
      <c r="AT163" s="38" t="s">
        <v>283</v>
      </c>
    </row>
    <row r="164" spans="1:46" x14ac:dyDescent="0.35">
      <c r="A164" s="29" t="s">
        <v>303</v>
      </c>
      <c r="B164" s="30" t="s">
        <v>304</v>
      </c>
      <c r="C164" s="31" t="s">
        <v>197</v>
      </c>
      <c r="D164" s="32" t="s">
        <v>197</v>
      </c>
      <c r="E164" s="21" t="s">
        <v>290</v>
      </c>
      <c r="F164" s="33" t="s">
        <v>290</v>
      </c>
      <c r="G164" s="33" t="s">
        <v>290</v>
      </c>
      <c r="H164" s="33" t="s">
        <v>290</v>
      </c>
      <c r="I164" s="33" t="s">
        <v>290</v>
      </c>
      <c r="J164" s="33" t="s">
        <v>290</v>
      </c>
      <c r="K164" s="33" t="s">
        <v>290</v>
      </c>
      <c r="L164" s="33" t="s">
        <v>290</v>
      </c>
      <c r="M164" s="23"/>
      <c r="N164" s="34" t="s">
        <v>290</v>
      </c>
      <c r="O164" s="34" t="s">
        <v>290</v>
      </c>
      <c r="P164" s="34" t="s">
        <v>290</v>
      </c>
      <c r="Q164" s="34" t="s">
        <v>290</v>
      </c>
      <c r="R164" s="34" t="s">
        <v>290</v>
      </c>
      <c r="S164" s="34" t="s">
        <v>290</v>
      </c>
      <c r="T164" s="34" t="s">
        <v>290</v>
      </c>
      <c r="U164" s="23"/>
      <c r="V164" s="35" t="s">
        <v>290</v>
      </c>
      <c r="W164" s="35" t="s">
        <v>290</v>
      </c>
      <c r="X164" s="35">
        <v>100</v>
      </c>
      <c r="Y164" s="35">
        <v>100</v>
      </c>
      <c r="Z164" s="35">
        <v>100</v>
      </c>
      <c r="AA164" s="35">
        <f t="shared" si="13"/>
        <v>100</v>
      </c>
      <c r="AB164" s="35">
        <f t="shared" si="14"/>
        <v>100</v>
      </c>
      <c r="AC164" s="23"/>
      <c r="AD164" s="36" t="str">
        <f t="shared" ref="AD164:AF223" si="16">IF(ISNUMBER(F164),F164,IF(ISNUMBER(N164),N164,IF(ISNUMBER(V164),V164,"")))</f>
        <v/>
      </c>
      <c r="AE164" s="36" t="str">
        <f t="shared" si="16"/>
        <v/>
      </c>
      <c r="AF164" s="36">
        <f t="shared" si="16"/>
        <v>100</v>
      </c>
      <c r="AG164" s="36">
        <f t="shared" si="15"/>
        <v>100</v>
      </c>
      <c r="AH164" s="36">
        <f t="shared" si="15"/>
        <v>100</v>
      </c>
      <c r="AI164" s="36">
        <f t="shared" si="15"/>
        <v>100</v>
      </c>
      <c r="AJ164" s="36">
        <f t="shared" si="10"/>
        <v>100</v>
      </c>
      <c r="AK164" s="37" t="str">
        <f t="shared" si="12"/>
        <v>Assumption</v>
      </c>
      <c r="AM164" s="38" t="s">
        <v>290</v>
      </c>
      <c r="AP164" s="38"/>
      <c r="AQ164" s="38"/>
      <c r="AR164" s="38"/>
      <c r="AS164" s="38"/>
      <c r="AT164" s="38"/>
    </row>
    <row r="165" spans="1:46" x14ac:dyDescent="0.35">
      <c r="A165" s="29" t="s">
        <v>298</v>
      </c>
      <c r="B165" s="30" t="s">
        <v>291</v>
      </c>
      <c r="C165" s="31" t="s">
        <v>198</v>
      </c>
      <c r="D165" s="32" t="s">
        <v>198</v>
      </c>
      <c r="E165" s="21" t="s">
        <v>290</v>
      </c>
      <c r="F165" s="33" t="s">
        <v>290</v>
      </c>
      <c r="G165" s="33" t="s">
        <v>290</v>
      </c>
      <c r="H165" s="33" t="s">
        <v>290</v>
      </c>
      <c r="I165" s="33" t="s">
        <v>290</v>
      </c>
      <c r="J165" s="33" t="s">
        <v>290</v>
      </c>
      <c r="K165" s="33" t="s">
        <v>290</v>
      </c>
      <c r="L165" s="33" t="s">
        <v>290</v>
      </c>
      <c r="M165" s="23"/>
      <c r="N165" s="34" t="s">
        <v>290</v>
      </c>
      <c r="O165" s="34" t="s">
        <v>290</v>
      </c>
      <c r="P165" s="34" t="s">
        <v>290</v>
      </c>
      <c r="Q165" s="34" t="s">
        <v>290</v>
      </c>
      <c r="R165" s="34" t="s">
        <v>290</v>
      </c>
      <c r="S165" s="34" t="s">
        <v>290</v>
      </c>
      <c r="T165" s="34" t="s">
        <v>290</v>
      </c>
      <c r="U165" s="23"/>
      <c r="V165" s="35">
        <v>100</v>
      </c>
      <c r="W165" s="35">
        <v>100</v>
      </c>
      <c r="X165" s="35">
        <v>100</v>
      </c>
      <c r="Y165" s="35">
        <v>100</v>
      </c>
      <c r="Z165" s="35">
        <v>100</v>
      </c>
      <c r="AA165" s="35">
        <f t="shared" si="13"/>
        <v>100</v>
      </c>
      <c r="AB165" s="35">
        <f t="shared" si="14"/>
        <v>100</v>
      </c>
      <c r="AC165" s="23"/>
      <c r="AD165" s="36">
        <f t="shared" si="16"/>
        <v>100</v>
      </c>
      <c r="AE165" s="36">
        <f t="shared" si="16"/>
        <v>100</v>
      </c>
      <c r="AF165" s="36">
        <f t="shared" si="16"/>
        <v>100</v>
      </c>
      <c r="AG165" s="36">
        <f t="shared" si="15"/>
        <v>100</v>
      </c>
      <c r="AH165" s="36">
        <f t="shared" si="15"/>
        <v>100</v>
      </c>
      <c r="AI165" s="36">
        <f t="shared" si="15"/>
        <v>100</v>
      </c>
      <c r="AJ165" s="36">
        <f t="shared" si="10"/>
        <v>100</v>
      </c>
      <c r="AK165" s="37" t="str">
        <f t="shared" si="12"/>
        <v>Assumption</v>
      </c>
      <c r="AM165" s="38" t="s">
        <v>290</v>
      </c>
      <c r="AP165" s="38">
        <v>91.96</v>
      </c>
      <c r="AQ165" s="38">
        <v>97.81</v>
      </c>
      <c r="AR165" s="38">
        <v>98.350000000000009</v>
      </c>
      <c r="AS165" s="38">
        <v>98.509999999999991</v>
      </c>
      <c r="AT165" s="38" t="s">
        <v>283</v>
      </c>
    </row>
    <row r="166" spans="1:46" x14ac:dyDescent="0.35">
      <c r="A166" s="29" t="s">
        <v>292</v>
      </c>
      <c r="B166" s="30" t="s">
        <v>308</v>
      </c>
      <c r="C166" s="31" t="s">
        <v>199</v>
      </c>
      <c r="D166" s="32" t="s">
        <v>199</v>
      </c>
      <c r="E166" s="21" t="s">
        <v>290</v>
      </c>
      <c r="F166" s="33" t="s">
        <v>290</v>
      </c>
      <c r="G166" s="33" t="s">
        <v>290</v>
      </c>
      <c r="H166" s="33" t="s">
        <v>290</v>
      </c>
      <c r="I166" s="33" t="s">
        <v>290</v>
      </c>
      <c r="J166" s="33" t="s">
        <v>290</v>
      </c>
      <c r="K166" s="33" t="s">
        <v>290</v>
      </c>
      <c r="L166" s="33" t="s">
        <v>290</v>
      </c>
      <c r="M166" s="23"/>
      <c r="N166" s="34" t="s">
        <v>290</v>
      </c>
      <c r="O166" s="34" t="s">
        <v>290</v>
      </c>
      <c r="P166" s="34" t="s">
        <v>290</v>
      </c>
      <c r="Q166" s="34" t="s">
        <v>290</v>
      </c>
      <c r="R166" s="34" t="s">
        <v>290</v>
      </c>
      <c r="S166" s="34" t="s">
        <v>290</v>
      </c>
      <c r="T166" s="34" t="s">
        <v>290</v>
      </c>
      <c r="U166" s="23"/>
      <c r="V166" s="35">
        <v>100</v>
      </c>
      <c r="W166" s="35">
        <v>100</v>
      </c>
      <c r="X166" s="35">
        <v>100</v>
      </c>
      <c r="Y166" s="35">
        <v>100</v>
      </c>
      <c r="Z166" s="35">
        <v>100</v>
      </c>
      <c r="AA166" s="35">
        <f t="shared" si="13"/>
        <v>100</v>
      </c>
      <c r="AB166" s="35">
        <f t="shared" si="14"/>
        <v>100</v>
      </c>
      <c r="AC166" s="23"/>
      <c r="AD166" s="36">
        <f t="shared" si="16"/>
        <v>100</v>
      </c>
      <c r="AE166" s="36">
        <f t="shared" si="16"/>
        <v>100</v>
      </c>
      <c r="AF166" s="36">
        <f t="shared" si="16"/>
        <v>100</v>
      </c>
      <c r="AG166" s="36">
        <f t="shared" si="15"/>
        <v>100</v>
      </c>
      <c r="AH166" s="36">
        <f t="shared" si="15"/>
        <v>100</v>
      </c>
      <c r="AI166" s="36">
        <f t="shared" si="15"/>
        <v>100</v>
      </c>
      <c r="AJ166" s="36">
        <f t="shared" si="10"/>
        <v>100</v>
      </c>
      <c r="AK166" s="37" t="str">
        <f t="shared" si="12"/>
        <v>Assumption</v>
      </c>
      <c r="AM166" s="38" t="s">
        <v>290</v>
      </c>
      <c r="AP166" s="38">
        <v>67.36999999999999</v>
      </c>
      <c r="AQ166" s="38">
        <v>82.39</v>
      </c>
      <c r="AR166" s="38">
        <v>85.11</v>
      </c>
      <c r="AS166" s="38">
        <v>85.86</v>
      </c>
      <c r="AT166" s="38" t="s">
        <v>283</v>
      </c>
    </row>
    <row r="167" spans="1:46" x14ac:dyDescent="0.35">
      <c r="A167" s="29" t="s">
        <v>292</v>
      </c>
      <c r="B167" s="30" t="s">
        <v>308</v>
      </c>
      <c r="C167" s="31" t="s">
        <v>200</v>
      </c>
      <c r="D167" s="32" t="s">
        <v>200</v>
      </c>
      <c r="E167" s="21" t="s">
        <v>290</v>
      </c>
      <c r="F167" s="33" t="s">
        <v>290</v>
      </c>
      <c r="G167" s="33" t="s">
        <v>290</v>
      </c>
      <c r="H167" s="33" t="s">
        <v>290</v>
      </c>
      <c r="I167" s="33" t="s">
        <v>290</v>
      </c>
      <c r="J167" s="33" t="s">
        <v>290</v>
      </c>
      <c r="K167" s="33" t="s">
        <v>290</v>
      </c>
      <c r="L167" s="33" t="s">
        <v>290</v>
      </c>
      <c r="M167" s="23"/>
      <c r="N167" s="34" t="s">
        <v>290</v>
      </c>
      <c r="O167" s="34" t="s">
        <v>290</v>
      </c>
      <c r="P167" s="34" t="s">
        <v>290</v>
      </c>
      <c r="Q167" s="34" t="s">
        <v>290</v>
      </c>
      <c r="R167" s="34" t="s">
        <v>290</v>
      </c>
      <c r="S167" s="34" t="s">
        <v>290</v>
      </c>
      <c r="T167" s="34" t="s">
        <v>290</v>
      </c>
      <c r="U167" s="23"/>
      <c r="V167" s="35">
        <v>100</v>
      </c>
      <c r="W167" s="35">
        <v>100</v>
      </c>
      <c r="X167" s="35">
        <v>100</v>
      </c>
      <c r="Y167" s="35">
        <v>100</v>
      </c>
      <c r="Z167" s="35">
        <v>100</v>
      </c>
      <c r="AA167" s="35">
        <f t="shared" si="13"/>
        <v>100</v>
      </c>
      <c r="AB167" s="35">
        <f t="shared" si="14"/>
        <v>100</v>
      </c>
      <c r="AC167" s="23"/>
      <c r="AD167" s="36">
        <f t="shared" si="16"/>
        <v>100</v>
      </c>
      <c r="AE167" s="36">
        <f t="shared" si="16"/>
        <v>100</v>
      </c>
      <c r="AF167" s="36">
        <f t="shared" si="16"/>
        <v>100</v>
      </c>
      <c r="AG167" s="36">
        <f t="shared" si="15"/>
        <v>100</v>
      </c>
      <c r="AH167" s="36">
        <f t="shared" si="15"/>
        <v>100</v>
      </c>
      <c r="AI167" s="36">
        <f t="shared" si="15"/>
        <v>100</v>
      </c>
      <c r="AJ167" s="36">
        <f t="shared" si="10"/>
        <v>100</v>
      </c>
      <c r="AK167" s="37" t="str">
        <f t="shared" si="12"/>
        <v>Assumption</v>
      </c>
      <c r="AM167" s="38" t="s">
        <v>290</v>
      </c>
      <c r="AP167" s="38">
        <v>92.789999999999992</v>
      </c>
      <c r="AQ167" s="38">
        <v>97.1</v>
      </c>
      <c r="AR167" s="38">
        <v>97.72999999999999</v>
      </c>
      <c r="AS167" s="38">
        <v>97.84</v>
      </c>
      <c r="AT167" s="38" t="s">
        <v>283</v>
      </c>
    </row>
    <row r="168" spans="1:46" x14ac:dyDescent="0.35">
      <c r="A168" s="29" t="s">
        <v>294</v>
      </c>
      <c r="B168" s="30" t="s">
        <v>307</v>
      </c>
      <c r="C168" s="31" t="s">
        <v>201</v>
      </c>
      <c r="D168" s="32" t="s">
        <v>201</v>
      </c>
      <c r="E168" s="21">
        <v>1992</v>
      </c>
      <c r="F168" s="33" t="s">
        <v>290</v>
      </c>
      <c r="G168" s="33">
        <v>6.2</v>
      </c>
      <c r="H168" s="33">
        <v>9.6999999999999993</v>
      </c>
      <c r="I168" s="33">
        <v>19.8</v>
      </c>
      <c r="J168" s="33">
        <v>29.37</v>
      </c>
      <c r="K168" s="33">
        <v>79.97</v>
      </c>
      <c r="L168" s="33">
        <v>17.760000000000002</v>
      </c>
      <c r="M168" s="23"/>
      <c r="N168" s="34" t="s">
        <v>290</v>
      </c>
      <c r="O168" s="34" t="s">
        <v>290</v>
      </c>
      <c r="P168" s="34" t="s">
        <v>290</v>
      </c>
      <c r="Q168" s="34" t="s">
        <v>290</v>
      </c>
      <c r="R168" s="34" t="s">
        <v>290</v>
      </c>
      <c r="S168" s="34" t="s">
        <v>290</v>
      </c>
      <c r="T168" s="34" t="s">
        <v>290</v>
      </c>
      <c r="U168" s="23"/>
      <c r="V168" s="35" t="s">
        <v>290</v>
      </c>
      <c r="W168" s="35" t="s">
        <v>290</v>
      </c>
      <c r="X168" s="35" t="s">
        <v>290</v>
      </c>
      <c r="Y168" s="35" t="s">
        <v>290</v>
      </c>
      <c r="Z168" s="35" t="s">
        <v>290</v>
      </c>
      <c r="AA168" s="35" t="str">
        <f t="shared" si="13"/>
        <v/>
      </c>
      <c r="AB168" s="35" t="str">
        <f t="shared" si="14"/>
        <v/>
      </c>
      <c r="AC168" s="23"/>
      <c r="AD168" s="36" t="str">
        <f t="shared" si="16"/>
        <v/>
      </c>
      <c r="AE168" s="36">
        <f t="shared" si="16"/>
        <v>6.2</v>
      </c>
      <c r="AF168" s="36">
        <f t="shared" si="16"/>
        <v>9.6999999999999993</v>
      </c>
      <c r="AG168" s="36">
        <f t="shared" si="15"/>
        <v>19.8</v>
      </c>
      <c r="AH168" s="36">
        <f t="shared" si="15"/>
        <v>29.37</v>
      </c>
      <c r="AI168" s="36">
        <f t="shared" si="15"/>
        <v>79.97</v>
      </c>
      <c r="AJ168" s="36">
        <f t="shared" si="10"/>
        <v>17.760000000000002</v>
      </c>
      <c r="AK168" s="37" t="str">
        <f t="shared" si="12"/>
        <v>MTF</v>
      </c>
      <c r="AM168" s="38" t="s">
        <v>326</v>
      </c>
      <c r="AP168" s="38">
        <v>0.28000000000000247</v>
      </c>
      <c r="AQ168" s="38">
        <v>0.48000000000000265</v>
      </c>
      <c r="AR168" s="38">
        <v>0.54999999999999494</v>
      </c>
      <c r="AS168" s="38">
        <v>0.59000000000000163</v>
      </c>
      <c r="AT168" s="38" t="s">
        <v>283</v>
      </c>
    </row>
    <row r="169" spans="1:46" x14ac:dyDescent="0.35">
      <c r="A169" s="29" t="s">
        <v>300</v>
      </c>
      <c r="B169" s="30" t="s">
        <v>301</v>
      </c>
      <c r="C169" s="31" t="s">
        <v>202</v>
      </c>
      <c r="D169" s="32" t="s">
        <v>202</v>
      </c>
      <c r="E169" s="21">
        <v>1991</v>
      </c>
      <c r="F169" s="33" t="s">
        <v>290</v>
      </c>
      <c r="G169" s="33" t="s">
        <v>290</v>
      </c>
      <c r="H169" s="33" t="s">
        <v>290</v>
      </c>
      <c r="I169" s="33">
        <v>97.9</v>
      </c>
      <c r="J169" s="33" t="s">
        <v>290</v>
      </c>
      <c r="K169" s="33" t="s">
        <v>290</v>
      </c>
      <c r="L169" s="33" t="s">
        <v>290</v>
      </c>
      <c r="M169" s="23"/>
      <c r="N169" s="34" t="s">
        <v>290</v>
      </c>
      <c r="O169" s="34">
        <v>87.610687255859375</v>
      </c>
      <c r="P169" s="34">
        <v>96.606010437011719</v>
      </c>
      <c r="Q169" s="34" t="s">
        <v>290</v>
      </c>
      <c r="R169" s="34">
        <v>100</v>
      </c>
      <c r="S169" s="34">
        <v>99.741691589355469</v>
      </c>
      <c r="T169" s="34">
        <v>100</v>
      </c>
      <c r="U169" s="23"/>
      <c r="V169" s="35" t="s">
        <v>290</v>
      </c>
      <c r="W169" s="35" t="s">
        <v>290</v>
      </c>
      <c r="X169" s="35" t="s">
        <v>290</v>
      </c>
      <c r="Y169" s="35" t="s">
        <v>290</v>
      </c>
      <c r="Z169" s="35" t="s">
        <v>290</v>
      </c>
      <c r="AA169" s="35" t="str">
        <f t="shared" si="13"/>
        <v/>
      </c>
      <c r="AB169" s="35" t="str">
        <f t="shared" si="14"/>
        <v/>
      </c>
      <c r="AC169" s="23"/>
      <c r="AD169" s="36" t="str">
        <f t="shared" si="16"/>
        <v/>
      </c>
      <c r="AE169" s="36">
        <f t="shared" si="16"/>
        <v>87.610687255859375</v>
      </c>
      <c r="AF169" s="36">
        <f t="shared" si="16"/>
        <v>96.606010437011719</v>
      </c>
      <c r="AG169" s="36">
        <f t="shared" si="15"/>
        <v>97.9</v>
      </c>
      <c r="AH169" s="36">
        <f t="shared" si="15"/>
        <v>100</v>
      </c>
      <c r="AI169" s="36">
        <f t="shared" si="15"/>
        <v>99.741691589355469</v>
      </c>
      <c r="AJ169" s="36">
        <f t="shared" si="10"/>
        <v>100</v>
      </c>
      <c r="AK169" s="37" t="str">
        <f t="shared" si="12"/>
        <v>WB Estimate</v>
      </c>
      <c r="AM169" s="38" t="s">
        <v>290</v>
      </c>
      <c r="AP169" s="38">
        <v>20.779999999999998</v>
      </c>
      <c r="AQ169" s="38">
        <v>27.65</v>
      </c>
      <c r="AR169" s="38">
        <v>29.64</v>
      </c>
      <c r="AS169" s="38">
        <v>30.42</v>
      </c>
      <c r="AT169" s="38" t="s">
        <v>283</v>
      </c>
    </row>
    <row r="170" spans="1:46" x14ac:dyDescent="0.35">
      <c r="A170" s="29" t="s">
        <v>292</v>
      </c>
      <c r="B170" s="30" t="s">
        <v>293</v>
      </c>
      <c r="C170" s="31" t="s">
        <v>203</v>
      </c>
      <c r="D170" s="39" t="s">
        <v>203</v>
      </c>
      <c r="E170" s="21" t="s">
        <v>290</v>
      </c>
      <c r="F170" s="33" t="s">
        <v>290</v>
      </c>
      <c r="G170" s="33" t="s">
        <v>290</v>
      </c>
      <c r="H170" s="33" t="s">
        <v>290</v>
      </c>
      <c r="I170" s="33" t="s">
        <v>290</v>
      </c>
      <c r="J170" s="33" t="s">
        <v>290</v>
      </c>
      <c r="K170" s="33" t="s">
        <v>290</v>
      </c>
      <c r="L170" s="33" t="s">
        <v>290</v>
      </c>
      <c r="M170" s="23"/>
      <c r="N170" s="34" t="s">
        <v>290</v>
      </c>
      <c r="O170" s="34" t="s">
        <v>290</v>
      </c>
      <c r="P170" s="34" t="s">
        <v>290</v>
      </c>
      <c r="Q170" s="34" t="s">
        <v>290</v>
      </c>
      <c r="R170" s="34" t="s">
        <v>290</v>
      </c>
      <c r="S170" s="34" t="s">
        <v>290</v>
      </c>
      <c r="T170" s="34" t="s">
        <v>290</v>
      </c>
      <c r="U170" s="23"/>
      <c r="V170" s="35">
        <v>100</v>
      </c>
      <c r="W170" s="35">
        <v>100</v>
      </c>
      <c r="X170" s="35">
        <v>100</v>
      </c>
      <c r="Y170" s="35">
        <v>100</v>
      </c>
      <c r="Z170" s="35">
        <v>100</v>
      </c>
      <c r="AA170" s="35">
        <f t="shared" si="13"/>
        <v>100</v>
      </c>
      <c r="AB170" s="35">
        <f t="shared" si="14"/>
        <v>100</v>
      </c>
      <c r="AC170" s="23"/>
      <c r="AD170" s="36">
        <f t="shared" si="16"/>
        <v>100</v>
      </c>
      <c r="AE170" s="36">
        <f t="shared" si="16"/>
        <v>100</v>
      </c>
      <c r="AF170" s="36">
        <f t="shared" si="16"/>
        <v>100</v>
      </c>
      <c r="AG170" s="36">
        <f t="shared" si="15"/>
        <v>100</v>
      </c>
      <c r="AH170" s="36">
        <f t="shared" si="15"/>
        <v>100</v>
      </c>
      <c r="AI170" s="36">
        <f t="shared" si="15"/>
        <v>100</v>
      </c>
      <c r="AJ170" s="36">
        <f t="shared" si="10"/>
        <v>100</v>
      </c>
      <c r="AK170" s="37" t="str">
        <f t="shared" si="12"/>
        <v>Assumption</v>
      </c>
      <c r="AM170" s="38" t="s">
        <v>290</v>
      </c>
      <c r="AP170" s="38">
        <v>100</v>
      </c>
      <c r="AQ170" s="38">
        <v>100</v>
      </c>
      <c r="AR170" s="38">
        <v>100</v>
      </c>
      <c r="AS170" s="38">
        <v>100</v>
      </c>
      <c r="AT170" s="38" t="s">
        <v>283</v>
      </c>
    </row>
    <row r="171" spans="1:46" x14ac:dyDescent="0.35">
      <c r="A171" s="29" t="s">
        <v>294</v>
      </c>
      <c r="B171" s="30" t="s">
        <v>295</v>
      </c>
      <c r="C171" s="31" t="s">
        <v>204</v>
      </c>
      <c r="D171" s="32" t="s">
        <v>205</v>
      </c>
      <c r="E171" s="21">
        <v>2000</v>
      </c>
      <c r="F171" s="33" t="s">
        <v>290</v>
      </c>
      <c r="G171" s="33">
        <v>52.9</v>
      </c>
      <c r="H171" s="33" t="s">
        <v>290</v>
      </c>
      <c r="I171" s="33">
        <v>68.599999999999994</v>
      </c>
      <c r="J171" s="33" t="s">
        <v>290</v>
      </c>
      <c r="K171" s="33" t="s">
        <v>290</v>
      </c>
      <c r="L171" s="33" t="s">
        <v>290</v>
      </c>
      <c r="M171" s="23"/>
      <c r="N171" s="34" t="s">
        <v>290</v>
      </c>
      <c r="O171" s="34" t="s">
        <v>290</v>
      </c>
      <c r="P171" s="34">
        <v>59.921047210693359</v>
      </c>
      <c r="Q171" s="34" t="s">
        <v>290</v>
      </c>
      <c r="R171" s="34">
        <v>65.440483093261719</v>
      </c>
      <c r="S171" s="34">
        <v>72.952301025390625</v>
      </c>
      <c r="T171" s="34">
        <v>51.085718967700174</v>
      </c>
      <c r="U171" s="23"/>
      <c r="V171" s="35" t="s">
        <v>290</v>
      </c>
      <c r="W171" s="35" t="s">
        <v>290</v>
      </c>
      <c r="X171" s="35" t="s">
        <v>290</v>
      </c>
      <c r="Y171" s="35" t="s">
        <v>290</v>
      </c>
      <c r="Z171" s="35" t="s">
        <v>290</v>
      </c>
      <c r="AA171" s="35" t="str">
        <f t="shared" si="13"/>
        <v/>
      </c>
      <c r="AB171" s="35" t="str">
        <f t="shared" si="14"/>
        <v/>
      </c>
      <c r="AC171" s="23"/>
      <c r="AD171" s="36" t="str">
        <f t="shared" si="16"/>
        <v/>
      </c>
      <c r="AE171" s="36">
        <f t="shared" si="16"/>
        <v>52.9</v>
      </c>
      <c r="AF171" s="36">
        <f t="shared" si="16"/>
        <v>59.921047210693359</v>
      </c>
      <c r="AG171" s="36">
        <f t="shared" si="15"/>
        <v>68.599999999999994</v>
      </c>
      <c r="AH171" s="36">
        <f t="shared" si="15"/>
        <v>65.440483093261719</v>
      </c>
      <c r="AI171" s="36">
        <f t="shared" si="15"/>
        <v>72.952301025390625</v>
      </c>
      <c r="AJ171" s="36">
        <f t="shared" si="10"/>
        <v>51.085718967700174</v>
      </c>
      <c r="AK171" s="37" t="str">
        <f t="shared" si="12"/>
        <v>WB Estimate</v>
      </c>
      <c r="AM171" s="38" t="s">
        <v>290</v>
      </c>
      <c r="AP171" s="38">
        <v>19.779999999999998</v>
      </c>
      <c r="AQ171" s="38">
        <v>21.299999999999997</v>
      </c>
      <c r="AR171" s="38">
        <v>12.329999999999997</v>
      </c>
      <c r="AS171" s="38">
        <v>8.930000000000005</v>
      </c>
      <c r="AT171" s="38" t="s">
        <v>283</v>
      </c>
    </row>
    <row r="172" spans="1:46" x14ac:dyDescent="0.35">
      <c r="A172" s="29" t="s">
        <v>298</v>
      </c>
      <c r="B172" s="30" t="s">
        <v>291</v>
      </c>
      <c r="C172" s="31" t="s">
        <v>206</v>
      </c>
      <c r="D172" s="32" t="s">
        <v>206</v>
      </c>
      <c r="E172" s="21" t="s">
        <v>290</v>
      </c>
      <c r="F172" s="33" t="s">
        <v>290</v>
      </c>
      <c r="G172" s="33" t="s">
        <v>290</v>
      </c>
      <c r="H172" s="33" t="s">
        <v>290</v>
      </c>
      <c r="I172" s="33" t="s">
        <v>290</v>
      </c>
      <c r="J172" s="33" t="s">
        <v>290</v>
      </c>
      <c r="K172" s="33" t="s">
        <v>290</v>
      </c>
      <c r="L172" s="33" t="s">
        <v>290</v>
      </c>
      <c r="M172" s="23"/>
      <c r="N172" s="34" t="s">
        <v>290</v>
      </c>
      <c r="O172" s="34" t="s">
        <v>290</v>
      </c>
      <c r="P172" s="34" t="s">
        <v>290</v>
      </c>
      <c r="Q172" s="34" t="s">
        <v>290</v>
      </c>
      <c r="R172" s="34" t="s">
        <v>290</v>
      </c>
      <c r="S172" s="34" t="s">
        <v>290</v>
      </c>
      <c r="T172" s="34" t="s">
        <v>290</v>
      </c>
      <c r="U172" s="23"/>
      <c r="V172" s="35" t="s">
        <v>290</v>
      </c>
      <c r="W172" s="35" t="s">
        <v>290</v>
      </c>
      <c r="X172" s="35">
        <v>100</v>
      </c>
      <c r="Y172" s="35">
        <v>100</v>
      </c>
      <c r="Z172" s="35">
        <v>100</v>
      </c>
      <c r="AA172" s="35">
        <f t="shared" si="13"/>
        <v>100</v>
      </c>
      <c r="AB172" s="35">
        <f t="shared" si="14"/>
        <v>100</v>
      </c>
      <c r="AC172" s="23"/>
      <c r="AD172" s="36" t="str">
        <f t="shared" si="16"/>
        <v/>
      </c>
      <c r="AE172" s="36" t="str">
        <f t="shared" si="16"/>
        <v/>
      </c>
      <c r="AF172" s="36">
        <f t="shared" si="16"/>
        <v>100</v>
      </c>
      <c r="AG172" s="36">
        <f t="shared" si="15"/>
        <v>100</v>
      </c>
      <c r="AH172" s="36">
        <f t="shared" si="15"/>
        <v>100</v>
      </c>
      <c r="AI172" s="36">
        <f t="shared" si="15"/>
        <v>100</v>
      </c>
      <c r="AJ172" s="36">
        <f t="shared" si="10"/>
        <v>100</v>
      </c>
      <c r="AK172" s="37" t="str">
        <f t="shared" si="12"/>
        <v>Assumption</v>
      </c>
      <c r="AM172" s="38" t="s">
        <v>290</v>
      </c>
      <c r="AP172" s="38">
        <v>94.96</v>
      </c>
      <c r="AQ172" s="38">
        <v>95.509999999999991</v>
      </c>
      <c r="AR172" s="38">
        <v>95.19</v>
      </c>
      <c r="AS172" s="38">
        <v>94.95</v>
      </c>
      <c r="AT172" s="38" t="s">
        <v>283</v>
      </c>
    </row>
    <row r="173" spans="1:46" x14ac:dyDescent="0.35">
      <c r="A173" s="29" t="s">
        <v>294</v>
      </c>
      <c r="B173" s="30" t="s">
        <v>315</v>
      </c>
      <c r="C173" s="31" t="s">
        <v>207</v>
      </c>
      <c r="D173" s="32" t="s">
        <v>207</v>
      </c>
      <c r="E173" s="21">
        <v>1993</v>
      </c>
      <c r="F173" s="33" t="s">
        <v>290</v>
      </c>
      <c r="G173" s="33">
        <v>62.257063096570477</v>
      </c>
      <c r="H173" s="33" t="s">
        <v>290</v>
      </c>
      <c r="I173" s="33">
        <v>61</v>
      </c>
      <c r="J173" s="33">
        <v>64.5</v>
      </c>
      <c r="K173" s="33">
        <v>87.7</v>
      </c>
      <c r="L173" s="33">
        <v>38.299999999999997</v>
      </c>
      <c r="M173" s="23"/>
      <c r="N173" s="34" t="s">
        <v>290</v>
      </c>
      <c r="O173" s="34" t="s">
        <v>290</v>
      </c>
      <c r="P173" s="34">
        <v>54.157588958740234</v>
      </c>
      <c r="Q173" s="34" t="s">
        <v>290</v>
      </c>
      <c r="R173" s="34" t="s">
        <v>290</v>
      </c>
      <c r="S173" s="34" t="s">
        <v>290</v>
      </c>
      <c r="T173" s="34" t="s">
        <v>290</v>
      </c>
      <c r="U173" s="23"/>
      <c r="V173" s="35" t="s">
        <v>290</v>
      </c>
      <c r="W173" s="35" t="s">
        <v>290</v>
      </c>
      <c r="X173" s="35" t="s">
        <v>290</v>
      </c>
      <c r="Y173" s="35" t="s">
        <v>290</v>
      </c>
      <c r="Z173" s="35" t="s">
        <v>290</v>
      </c>
      <c r="AA173" s="35" t="str">
        <f t="shared" si="13"/>
        <v/>
      </c>
      <c r="AB173" s="35" t="str">
        <f t="shared" si="14"/>
        <v/>
      </c>
      <c r="AC173" s="23"/>
      <c r="AD173" s="36" t="str">
        <f t="shared" si="16"/>
        <v/>
      </c>
      <c r="AE173" s="36">
        <f t="shared" si="16"/>
        <v>62.257063096570477</v>
      </c>
      <c r="AF173" s="36">
        <f t="shared" si="16"/>
        <v>54.157588958740234</v>
      </c>
      <c r="AG173" s="36">
        <f t="shared" si="15"/>
        <v>61</v>
      </c>
      <c r="AH173" s="36">
        <f t="shared" si="15"/>
        <v>64.5</v>
      </c>
      <c r="AI173" s="36">
        <f t="shared" si="15"/>
        <v>87.7</v>
      </c>
      <c r="AJ173" s="36">
        <f t="shared" si="10"/>
        <v>38.299999999999997</v>
      </c>
      <c r="AK173" s="37" t="str">
        <f t="shared" si="12"/>
        <v>DHS</v>
      </c>
      <c r="AM173" s="38" t="s">
        <v>323</v>
      </c>
      <c r="AP173" s="38">
        <v>32.389999999999993</v>
      </c>
      <c r="AQ173" s="38">
        <v>32.489999999999995</v>
      </c>
      <c r="AR173" s="38">
        <v>32.26</v>
      </c>
      <c r="AS173" s="38">
        <v>32.089999999999996</v>
      </c>
      <c r="AT173" s="38" t="s">
        <v>283</v>
      </c>
    </row>
    <row r="174" spans="1:46" x14ac:dyDescent="0.35">
      <c r="A174" s="29" t="s">
        <v>292</v>
      </c>
      <c r="B174" s="30" t="s">
        <v>293</v>
      </c>
      <c r="C174" s="31" t="s">
        <v>208</v>
      </c>
      <c r="D174" s="32" t="s">
        <v>208</v>
      </c>
      <c r="E174" s="21">
        <v>2002</v>
      </c>
      <c r="F174" s="33" t="s">
        <v>290</v>
      </c>
      <c r="G174" s="33" t="s">
        <v>290</v>
      </c>
      <c r="H174" s="33">
        <v>99.718397997496865</v>
      </c>
      <c r="I174" s="33">
        <v>99.660797932482637</v>
      </c>
      <c r="J174" s="33" t="s">
        <v>290</v>
      </c>
      <c r="K174" s="33" t="s">
        <v>290</v>
      </c>
      <c r="L174" s="33" t="s">
        <v>290</v>
      </c>
      <c r="M174" s="23"/>
      <c r="N174" s="34" t="s">
        <v>290</v>
      </c>
      <c r="O174" s="34" t="s">
        <v>290</v>
      </c>
      <c r="P174" s="34" t="s">
        <v>290</v>
      </c>
      <c r="Q174" s="34" t="s">
        <v>290</v>
      </c>
      <c r="R174" s="34">
        <v>100</v>
      </c>
      <c r="S174" s="34">
        <v>100</v>
      </c>
      <c r="T174" s="34">
        <v>100</v>
      </c>
      <c r="U174" s="23"/>
      <c r="V174" s="35" t="s">
        <v>290</v>
      </c>
      <c r="W174" s="35" t="s">
        <v>290</v>
      </c>
      <c r="X174" s="35">
        <v>100</v>
      </c>
      <c r="Y174" s="35">
        <v>100</v>
      </c>
      <c r="Z174" s="35">
        <v>100</v>
      </c>
      <c r="AA174" s="35">
        <f t="shared" si="13"/>
        <v>100</v>
      </c>
      <c r="AB174" s="35">
        <f t="shared" si="14"/>
        <v>100</v>
      </c>
      <c r="AC174" s="23"/>
      <c r="AD174" s="36" t="str">
        <f t="shared" si="16"/>
        <v/>
      </c>
      <c r="AE174" s="36" t="str">
        <f t="shared" si="16"/>
        <v/>
      </c>
      <c r="AF174" s="36">
        <f t="shared" si="16"/>
        <v>99.718397997496865</v>
      </c>
      <c r="AG174" s="36">
        <f t="shared" si="15"/>
        <v>99.660797932482637</v>
      </c>
      <c r="AH174" s="36">
        <f t="shared" si="15"/>
        <v>100</v>
      </c>
      <c r="AI174" s="36">
        <f t="shared" si="15"/>
        <v>100</v>
      </c>
      <c r="AJ174" s="36">
        <f t="shared" si="10"/>
        <v>100</v>
      </c>
      <c r="AK174" s="37" t="str">
        <f t="shared" si="12"/>
        <v>WB Estimate</v>
      </c>
      <c r="AM174" s="38" t="s">
        <v>290</v>
      </c>
      <c r="AP174" s="38">
        <v>51.39</v>
      </c>
      <c r="AQ174" s="38">
        <v>68.490000000000009</v>
      </c>
      <c r="AR174" s="38">
        <v>74.059999999999988</v>
      </c>
      <c r="AS174" s="38">
        <v>76.449999999999989</v>
      </c>
      <c r="AT174" s="38" t="s">
        <v>283</v>
      </c>
    </row>
    <row r="175" spans="1:46" x14ac:dyDescent="0.35">
      <c r="A175" s="29" t="s">
        <v>294</v>
      </c>
      <c r="B175" s="30" t="s">
        <v>307</v>
      </c>
      <c r="C175" s="31" t="s">
        <v>209</v>
      </c>
      <c r="D175" s="32" t="s">
        <v>209</v>
      </c>
      <c r="E175" s="21">
        <v>1994</v>
      </c>
      <c r="F175" s="33" t="s">
        <v>290</v>
      </c>
      <c r="G175" s="33" t="s">
        <v>290</v>
      </c>
      <c r="H175" s="33">
        <v>97</v>
      </c>
      <c r="I175" s="33" t="s">
        <v>290</v>
      </c>
      <c r="J175" s="33" t="s">
        <v>290</v>
      </c>
      <c r="K175" s="33" t="s">
        <v>290</v>
      </c>
      <c r="L175" s="33" t="s">
        <v>290</v>
      </c>
      <c r="M175" s="23"/>
      <c r="N175" s="34" t="s">
        <v>290</v>
      </c>
      <c r="O175" s="34">
        <v>93.915115356445313</v>
      </c>
      <c r="P175" s="34" t="s">
        <v>290</v>
      </c>
      <c r="Q175" s="34">
        <v>99.29888916015625</v>
      </c>
      <c r="R175" s="34">
        <v>100</v>
      </c>
      <c r="S175" s="34">
        <v>99.354080200195313</v>
      </c>
      <c r="T175" s="34">
        <v>100</v>
      </c>
      <c r="U175" s="23"/>
      <c r="V175" s="35" t="s">
        <v>290</v>
      </c>
      <c r="W175" s="35" t="s">
        <v>290</v>
      </c>
      <c r="X175" s="35" t="s">
        <v>290</v>
      </c>
      <c r="Y175" s="35">
        <v>100</v>
      </c>
      <c r="Z175" s="35">
        <v>100</v>
      </c>
      <c r="AA175" s="35">
        <f t="shared" si="13"/>
        <v>100</v>
      </c>
      <c r="AB175" s="35">
        <f t="shared" si="14"/>
        <v>100</v>
      </c>
      <c r="AC175" s="23"/>
      <c r="AD175" s="36" t="str">
        <f t="shared" si="16"/>
        <v/>
      </c>
      <c r="AE175" s="36">
        <f t="shared" si="16"/>
        <v>93.915115356445313</v>
      </c>
      <c r="AF175" s="36">
        <f t="shared" si="16"/>
        <v>97</v>
      </c>
      <c r="AG175" s="36">
        <f t="shared" si="15"/>
        <v>99.29888916015625</v>
      </c>
      <c r="AH175" s="36">
        <f t="shared" si="15"/>
        <v>100</v>
      </c>
      <c r="AI175" s="36">
        <f t="shared" si="15"/>
        <v>99.354080200195313</v>
      </c>
      <c r="AJ175" s="36">
        <f t="shared" si="10"/>
        <v>100</v>
      </c>
      <c r="AK175" s="37" t="str">
        <f t="shared" si="12"/>
        <v>WB Estimate</v>
      </c>
      <c r="AM175" s="38" t="s">
        <v>290</v>
      </c>
      <c r="AP175" s="38">
        <v>76.61</v>
      </c>
      <c r="AQ175" s="38">
        <v>89.09</v>
      </c>
      <c r="AR175" s="38">
        <v>90.27000000000001</v>
      </c>
      <c r="AS175" s="38">
        <v>90.32</v>
      </c>
      <c r="AT175" s="38" t="s">
        <v>283</v>
      </c>
    </row>
    <row r="176" spans="1:46" x14ac:dyDescent="0.35">
      <c r="A176" s="29" t="s">
        <v>294</v>
      </c>
      <c r="B176" s="30" t="s">
        <v>315</v>
      </c>
      <c r="C176" s="31" t="s">
        <v>210</v>
      </c>
      <c r="D176" s="32" t="s">
        <v>210</v>
      </c>
      <c r="E176" s="21">
        <v>2004</v>
      </c>
      <c r="F176" s="33" t="s">
        <v>290</v>
      </c>
      <c r="G176" s="33" t="s">
        <v>290</v>
      </c>
      <c r="H176" s="33">
        <v>11.462173073547481</v>
      </c>
      <c r="I176" s="33" t="s">
        <v>290</v>
      </c>
      <c r="J176" s="33">
        <v>20.3</v>
      </c>
      <c r="K176" s="33">
        <v>46.9</v>
      </c>
      <c r="L176" s="33">
        <v>2.5</v>
      </c>
      <c r="M176" s="23"/>
      <c r="N176" s="34" t="s">
        <v>290</v>
      </c>
      <c r="O176" s="34" t="s">
        <v>290</v>
      </c>
      <c r="P176" s="34" t="s">
        <v>290</v>
      </c>
      <c r="Q176" s="34">
        <v>16.03315544128418</v>
      </c>
      <c r="R176" s="34" t="s">
        <v>290</v>
      </c>
      <c r="S176" s="34" t="s">
        <v>290</v>
      </c>
      <c r="T176" s="34" t="s">
        <v>290</v>
      </c>
      <c r="U176" s="23"/>
      <c r="V176" s="35" t="s">
        <v>290</v>
      </c>
      <c r="W176" s="35" t="s">
        <v>290</v>
      </c>
      <c r="X176" s="35" t="s">
        <v>290</v>
      </c>
      <c r="Y176" s="35" t="s">
        <v>290</v>
      </c>
      <c r="Z176" s="35" t="s">
        <v>290</v>
      </c>
      <c r="AA176" s="35" t="str">
        <f t="shared" si="13"/>
        <v/>
      </c>
      <c r="AB176" s="35" t="str">
        <f t="shared" si="14"/>
        <v/>
      </c>
      <c r="AC176" s="23"/>
      <c r="AD176" s="36" t="str">
        <f t="shared" si="16"/>
        <v/>
      </c>
      <c r="AE176" s="36" t="str">
        <f t="shared" si="16"/>
        <v/>
      </c>
      <c r="AF176" s="36">
        <f t="shared" si="16"/>
        <v>11.462173073547481</v>
      </c>
      <c r="AG176" s="36">
        <f t="shared" si="15"/>
        <v>16.03315544128418</v>
      </c>
      <c r="AH176" s="36">
        <f t="shared" si="15"/>
        <v>20.3</v>
      </c>
      <c r="AI176" s="36">
        <f t="shared" si="15"/>
        <v>46.9</v>
      </c>
      <c r="AJ176" s="36">
        <f t="shared" si="10"/>
        <v>2.5</v>
      </c>
      <c r="AK176" s="37" t="str">
        <f t="shared" si="12"/>
        <v>DHS</v>
      </c>
      <c r="AM176" s="38" t="s">
        <v>323</v>
      </c>
      <c r="AP176" s="38">
        <v>0.12999999999999678</v>
      </c>
      <c r="AQ176" s="38">
        <v>0.52999999999999714</v>
      </c>
      <c r="AR176" s="38">
        <v>0.8600000000000052</v>
      </c>
      <c r="AS176" s="38">
        <v>1.0399999999999965</v>
      </c>
      <c r="AT176" s="38" t="s">
        <v>283</v>
      </c>
    </row>
    <row r="177" spans="1:46" x14ac:dyDescent="0.35">
      <c r="A177" s="29" t="s">
        <v>300</v>
      </c>
      <c r="B177" s="30" t="s">
        <v>314</v>
      </c>
      <c r="C177" s="31" t="s">
        <v>211</v>
      </c>
      <c r="D177" s="32" t="s">
        <v>211</v>
      </c>
      <c r="E177" s="21" t="s">
        <v>290</v>
      </c>
      <c r="F177" s="33" t="s">
        <v>290</v>
      </c>
      <c r="G177" s="33" t="s">
        <v>290</v>
      </c>
      <c r="H177" s="33" t="s">
        <v>290</v>
      </c>
      <c r="I177" s="33" t="s">
        <v>290</v>
      </c>
      <c r="J177" s="33" t="s">
        <v>290</v>
      </c>
      <c r="K177" s="33" t="s">
        <v>290</v>
      </c>
      <c r="L177" s="33" t="s">
        <v>290</v>
      </c>
      <c r="M177" s="23"/>
      <c r="N177" s="34" t="s">
        <v>290</v>
      </c>
      <c r="O177" s="34" t="s">
        <v>290</v>
      </c>
      <c r="P177" s="34" t="s">
        <v>290</v>
      </c>
      <c r="Q177" s="34" t="s">
        <v>290</v>
      </c>
      <c r="R177" s="34" t="s">
        <v>290</v>
      </c>
      <c r="S177" s="34" t="s">
        <v>290</v>
      </c>
      <c r="T177" s="34" t="s">
        <v>290</v>
      </c>
      <c r="U177" s="23"/>
      <c r="V177" s="35">
        <v>100</v>
      </c>
      <c r="W177" s="35">
        <v>100</v>
      </c>
      <c r="X177" s="35">
        <v>100</v>
      </c>
      <c r="Y177" s="35">
        <v>100</v>
      </c>
      <c r="Z177" s="35">
        <v>100</v>
      </c>
      <c r="AA177" s="35">
        <f t="shared" si="13"/>
        <v>100</v>
      </c>
      <c r="AB177" s="35">
        <f t="shared" si="14"/>
        <v>100</v>
      </c>
      <c r="AC177" s="23"/>
      <c r="AD177" s="36">
        <f t="shared" si="16"/>
        <v>100</v>
      </c>
      <c r="AE177" s="36">
        <f t="shared" si="16"/>
        <v>100</v>
      </c>
      <c r="AF177" s="36">
        <f t="shared" si="16"/>
        <v>100</v>
      </c>
      <c r="AG177" s="36">
        <f t="shared" si="15"/>
        <v>100</v>
      </c>
      <c r="AH177" s="36">
        <f t="shared" si="15"/>
        <v>100</v>
      </c>
      <c r="AI177" s="36">
        <f t="shared" si="15"/>
        <v>100</v>
      </c>
      <c r="AJ177" s="36">
        <f t="shared" si="10"/>
        <v>100</v>
      </c>
      <c r="AK177" s="37" t="str">
        <f t="shared" si="12"/>
        <v>Assumption</v>
      </c>
      <c r="AM177" s="38" t="s">
        <v>290</v>
      </c>
      <c r="AP177" s="38">
        <v>100</v>
      </c>
      <c r="AQ177" s="38">
        <v>100</v>
      </c>
      <c r="AR177" s="38">
        <v>100</v>
      </c>
      <c r="AS177" s="38">
        <v>100</v>
      </c>
      <c r="AT177" s="38" t="s">
        <v>283</v>
      </c>
    </row>
    <row r="178" spans="1:46" x14ac:dyDescent="0.35">
      <c r="A178" s="29" t="s">
        <v>303</v>
      </c>
      <c r="B178" s="30" t="s">
        <v>304</v>
      </c>
      <c r="C178" s="31" t="s">
        <v>212</v>
      </c>
      <c r="D178" s="39" t="s">
        <v>212</v>
      </c>
      <c r="E178" s="21" t="s">
        <v>290</v>
      </c>
      <c r="F178" s="33" t="s">
        <v>290</v>
      </c>
      <c r="G178" s="33" t="s">
        <v>290</v>
      </c>
      <c r="H178" s="33" t="s">
        <v>290</v>
      </c>
      <c r="I178" s="33" t="s">
        <v>290</v>
      </c>
      <c r="J178" s="33" t="s">
        <v>290</v>
      </c>
      <c r="K178" s="33" t="s">
        <v>290</v>
      </c>
      <c r="L178" s="33" t="s">
        <v>290</v>
      </c>
      <c r="M178" s="23"/>
      <c r="N178" s="34" t="s">
        <v>290</v>
      </c>
      <c r="O178" s="34" t="s">
        <v>290</v>
      </c>
      <c r="P178" s="34" t="s">
        <v>290</v>
      </c>
      <c r="Q178" s="34" t="s">
        <v>290</v>
      </c>
      <c r="R178" s="34" t="s">
        <v>290</v>
      </c>
      <c r="S178" s="34" t="s">
        <v>290</v>
      </c>
      <c r="T178" s="34" t="s">
        <v>290</v>
      </c>
      <c r="U178" s="23"/>
      <c r="V178" s="35">
        <v>100</v>
      </c>
      <c r="W178" s="35">
        <v>100</v>
      </c>
      <c r="X178" s="35">
        <v>100</v>
      </c>
      <c r="Y178" s="35">
        <v>100</v>
      </c>
      <c r="Z178" s="35">
        <v>100</v>
      </c>
      <c r="AA178" s="35">
        <f t="shared" si="13"/>
        <v>100</v>
      </c>
      <c r="AB178" s="35">
        <f t="shared" si="14"/>
        <v>100</v>
      </c>
      <c r="AC178" s="23"/>
      <c r="AD178" s="36">
        <f t="shared" si="16"/>
        <v>100</v>
      </c>
      <c r="AE178" s="36">
        <f t="shared" si="16"/>
        <v>100</v>
      </c>
      <c r="AF178" s="36">
        <f t="shared" si="16"/>
        <v>100</v>
      </c>
      <c r="AG178" s="36">
        <f t="shared" si="15"/>
        <v>100</v>
      </c>
      <c r="AH178" s="36">
        <f t="shared" si="15"/>
        <v>100</v>
      </c>
      <c r="AI178" s="36">
        <f t="shared" si="15"/>
        <v>100</v>
      </c>
      <c r="AJ178" s="36">
        <f t="shared" si="10"/>
        <v>100</v>
      </c>
      <c r="AK178" s="37" t="str">
        <f t="shared" si="12"/>
        <v>Assumption</v>
      </c>
      <c r="AM178" s="38" t="s">
        <v>290</v>
      </c>
      <c r="AP178" s="38"/>
      <c r="AQ178" s="38"/>
      <c r="AR178" s="38"/>
      <c r="AS178" s="38"/>
      <c r="AT178" s="38"/>
    </row>
    <row r="179" spans="1:46" x14ac:dyDescent="0.35">
      <c r="A179" s="29" t="s">
        <v>292</v>
      </c>
      <c r="B179" s="30" t="s">
        <v>308</v>
      </c>
      <c r="C179" s="31" t="s">
        <v>213</v>
      </c>
      <c r="D179" s="32" t="s">
        <v>214</v>
      </c>
      <c r="E179" s="21" t="s">
        <v>290</v>
      </c>
      <c r="F179" s="33" t="s">
        <v>290</v>
      </c>
      <c r="G179" s="33" t="s">
        <v>290</v>
      </c>
      <c r="H179" s="33" t="s">
        <v>290</v>
      </c>
      <c r="I179" s="33" t="s">
        <v>290</v>
      </c>
      <c r="J179" s="33" t="s">
        <v>290</v>
      </c>
      <c r="K179" s="33" t="s">
        <v>290</v>
      </c>
      <c r="L179" s="33" t="s">
        <v>290</v>
      </c>
      <c r="M179" s="23"/>
      <c r="N179" s="34" t="s">
        <v>290</v>
      </c>
      <c r="O179" s="34" t="s">
        <v>290</v>
      </c>
      <c r="P179" s="34" t="s">
        <v>290</v>
      </c>
      <c r="Q179" s="34" t="s">
        <v>290</v>
      </c>
      <c r="R179" s="34" t="s">
        <v>290</v>
      </c>
      <c r="S179" s="34" t="s">
        <v>290</v>
      </c>
      <c r="T179" s="34" t="s">
        <v>290</v>
      </c>
      <c r="U179" s="23"/>
      <c r="V179" s="35">
        <v>100</v>
      </c>
      <c r="W179" s="35">
        <v>100</v>
      </c>
      <c r="X179" s="35">
        <v>100</v>
      </c>
      <c r="Y179" s="35">
        <v>100</v>
      </c>
      <c r="Z179" s="35">
        <v>100</v>
      </c>
      <c r="AA179" s="35">
        <f t="shared" si="13"/>
        <v>100</v>
      </c>
      <c r="AB179" s="35">
        <f t="shared" si="14"/>
        <v>100</v>
      </c>
      <c r="AC179" s="23"/>
      <c r="AD179" s="36">
        <f t="shared" si="16"/>
        <v>100</v>
      </c>
      <c r="AE179" s="36">
        <f t="shared" si="16"/>
        <v>100</v>
      </c>
      <c r="AF179" s="36">
        <f t="shared" si="16"/>
        <v>100</v>
      </c>
      <c r="AG179" s="36">
        <f t="shared" si="15"/>
        <v>100</v>
      </c>
      <c r="AH179" s="36">
        <f t="shared" si="15"/>
        <v>100</v>
      </c>
      <c r="AI179" s="36">
        <f t="shared" si="15"/>
        <v>100</v>
      </c>
      <c r="AJ179" s="36">
        <f t="shared" si="10"/>
        <v>100</v>
      </c>
      <c r="AK179" s="37" t="str">
        <f t="shared" si="12"/>
        <v>Assumption</v>
      </c>
      <c r="AM179" s="38" t="s">
        <v>290</v>
      </c>
      <c r="AP179" s="38">
        <v>93.89</v>
      </c>
      <c r="AQ179" s="38">
        <v>96.960000000000008</v>
      </c>
      <c r="AR179" s="38">
        <v>97.15</v>
      </c>
      <c r="AS179" s="38">
        <v>96.99</v>
      </c>
      <c r="AT179" s="38" t="s">
        <v>283</v>
      </c>
    </row>
    <row r="180" spans="1:46" x14ac:dyDescent="0.35">
      <c r="A180" s="29" t="s">
        <v>292</v>
      </c>
      <c r="B180" s="30" t="s">
        <v>293</v>
      </c>
      <c r="C180" s="31" t="s">
        <v>215</v>
      </c>
      <c r="D180" s="32" t="s">
        <v>215</v>
      </c>
      <c r="E180" s="21" t="s">
        <v>290</v>
      </c>
      <c r="F180" s="33" t="s">
        <v>290</v>
      </c>
      <c r="G180" s="33" t="s">
        <v>290</v>
      </c>
      <c r="H180" s="33" t="s">
        <v>290</v>
      </c>
      <c r="I180" s="33" t="s">
        <v>290</v>
      </c>
      <c r="J180" s="33" t="s">
        <v>290</v>
      </c>
      <c r="K180" s="33" t="s">
        <v>290</v>
      </c>
      <c r="L180" s="33" t="s">
        <v>290</v>
      </c>
      <c r="M180" s="23"/>
      <c r="N180" s="34" t="s">
        <v>290</v>
      </c>
      <c r="O180" s="34" t="s">
        <v>290</v>
      </c>
      <c r="P180" s="34" t="s">
        <v>290</v>
      </c>
      <c r="Q180" s="34" t="s">
        <v>290</v>
      </c>
      <c r="R180" s="34" t="s">
        <v>290</v>
      </c>
      <c r="S180" s="34" t="s">
        <v>290</v>
      </c>
      <c r="T180" s="34" t="s">
        <v>290</v>
      </c>
      <c r="U180" s="23"/>
      <c r="V180" s="35">
        <v>100</v>
      </c>
      <c r="W180" s="35">
        <v>100</v>
      </c>
      <c r="X180" s="35">
        <v>100</v>
      </c>
      <c r="Y180" s="35">
        <v>100</v>
      </c>
      <c r="Z180" s="35">
        <v>100</v>
      </c>
      <c r="AA180" s="35">
        <f t="shared" si="13"/>
        <v>100</v>
      </c>
      <c r="AB180" s="35">
        <f t="shared" si="14"/>
        <v>100</v>
      </c>
      <c r="AC180" s="23"/>
      <c r="AD180" s="36">
        <f t="shared" si="16"/>
        <v>100</v>
      </c>
      <c r="AE180" s="36">
        <f t="shared" si="16"/>
        <v>100</v>
      </c>
      <c r="AF180" s="36">
        <f t="shared" si="16"/>
        <v>100</v>
      </c>
      <c r="AG180" s="36">
        <f t="shared" si="15"/>
        <v>100</v>
      </c>
      <c r="AH180" s="36">
        <f t="shared" si="15"/>
        <v>100</v>
      </c>
      <c r="AI180" s="36">
        <f t="shared" si="15"/>
        <v>100</v>
      </c>
      <c r="AJ180" s="36">
        <f t="shared" si="10"/>
        <v>100</v>
      </c>
      <c r="AK180" s="37" t="str">
        <f t="shared" si="12"/>
        <v>Assumption</v>
      </c>
      <c r="AM180" s="38" t="s">
        <v>290</v>
      </c>
      <c r="AP180" s="38">
        <v>100</v>
      </c>
      <c r="AQ180" s="38">
        <v>100</v>
      </c>
      <c r="AR180" s="38">
        <v>100</v>
      </c>
      <c r="AS180" s="38">
        <v>100</v>
      </c>
      <c r="AT180" s="38" t="s">
        <v>283</v>
      </c>
    </row>
    <row r="181" spans="1:46" x14ac:dyDescent="0.35">
      <c r="A181" s="29" t="s">
        <v>300</v>
      </c>
      <c r="B181" s="30" t="s">
        <v>312</v>
      </c>
      <c r="C181" s="31" t="s">
        <v>216</v>
      </c>
      <c r="D181" s="32" t="s">
        <v>216</v>
      </c>
      <c r="E181" s="21">
        <v>1999</v>
      </c>
      <c r="F181" s="33" t="s">
        <v>290</v>
      </c>
      <c r="G181" s="33" t="s">
        <v>290</v>
      </c>
      <c r="H181" s="33" t="s">
        <v>290</v>
      </c>
      <c r="I181" s="33" t="s">
        <v>290</v>
      </c>
      <c r="J181" s="33" t="s">
        <v>290</v>
      </c>
      <c r="K181" s="33" t="s">
        <v>290</v>
      </c>
      <c r="L181" s="33" t="s">
        <v>290</v>
      </c>
      <c r="M181" s="23"/>
      <c r="N181" s="34" t="s">
        <v>290</v>
      </c>
      <c r="O181" s="34">
        <v>6.5682086944580078</v>
      </c>
      <c r="P181" s="34">
        <v>32.035858154296875</v>
      </c>
      <c r="Q181" s="34">
        <v>42.604354858398438</v>
      </c>
      <c r="R181" s="34">
        <v>47.919143676757813</v>
      </c>
      <c r="S181" s="34">
        <v>69.557853698730469</v>
      </c>
      <c r="T181" s="34">
        <v>41.536038135069226</v>
      </c>
      <c r="U181" s="23"/>
      <c r="V181" s="35" t="s">
        <v>290</v>
      </c>
      <c r="W181" s="35" t="s">
        <v>290</v>
      </c>
      <c r="X181" s="35" t="s">
        <v>290</v>
      </c>
      <c r="Y181" s="35" t="s">
        <v>290</v>
      </c>
      <c r="Z181" s="35" t="s">
        <v>290</v>
      </c>
      <c r="AA181" s="35" t="str">
        <f t="shared" si="13"/>
        <v/>
      </c>
      <c r="AB181" s="35" t="str">
        <f t="shared" si="14"/>
        <v/>
      </c>
      <c r="AC181" s="23"/>
      <c r="AD181" s="36" t="str">
        <f t="shared" si="16"/>
        <v/>
      </c>
      <c r="AE181" s="36">
        <f t="shared" si="16"/>
        <v>6.5682086944580078</v>
      </c>
      <c r="AF181" s="36">
        <f t="shared" si="16"/>
        <v>32.035858154296875</v>
      </c>
      <c r="AG181" s="36">
        <f t="shared" si="15"/>
        <v>42.604354858398438</v>
      </c>
      <c r="AH181" s="36">
        <f t="shared" si="15"/>
        <v>47.919143676757813</v>
      </c>
      <c r="AI181" s="36">
        <f t="shared" si="15"/>
        <v>69.557853698730469</v>
      </c>
      <c r="AJ181" s="36">
        <f t="shared" si="10"/>
        <v>41.536038135069226</v>
      </c>
      <c r="AK181" s="37" t="str">
        <f t="shared" si="12"/>
        <v>WB Estimate</v>
      </c>
      <c r="AM181" s="38" t="s">
        <v>290</v>
      </c>
      <c r="AP181" s="38">
        <v>6.4100000000000046</v>
      </c>
      <c r="AQ181" s="38">
        <v>8.0099999999999945</v>
      </c>
      <c r="AR181" s="38">
        <v>8.4699999999999989</v>
      </c>
      <c r="AS181" s="38">
        <v>8.7099999999999955</v>
      </c>
      <c r="AT181" s="38" t="s">
        <v>283</v>
      </c>
    </row>
    <row r="182" spans="1:46" x14ac:dyDescent="0.35">
      <c r="A182" s="29" t="s">
        <v>294</v>
      </c>
      <c r="B182" s="30" t="s">
        <v>307</v>
      </c>
      <c r="C182" s="31" t="s">
        <v>217</v>
      </c>
      <c r="D182" s="32" t="s">
        <v>217</v>
      </c>
      <c r="E182" s="21">
        <v>2002</v>
      </c>
      <c r="F182" s="33" t="s">
        <v>290</v>
      </c>
      <c r="G182" s="33" t="s">
        <v>290</v>
      </c>
      <c r="H182" s="33" t="s">
        <v>290</v>
      </c>
      <c r="I182" s="33" t="s">
        <v>290</v>
      </c>
      <c r="J182" s="33" t="s">
        <v>290</v>
      </c>
      <c r="K182" s="33" t="s">
        <v>290</v>
      </c>
      <c r="L182" s="33" t="s">
        <v>290</v>
      </c>
      <c r="M182" s="23"/>
      <c r="N182" s="34" t="s">
        <v>290</v>
      </c>
      <c r="O182" s="34" t="s">
        <v>290</v>
      </c>
      <c r="P182" s="34">
        <v>20.36541748046875</v>
      </c>
      <c r="Q182" s="34">
        <v>26.694992065429688</v>
      </c>
      <c r="R182" s="34">
        <v>29.890317916870117</v>
      </c>
      <c r="S182" s="34">
        <v>57.244518280029297</v>
      </c>
      <c r="T182" s="34">
        <v>11.63137670236336</v>
      </c>
      <c r="U182" s="23"/>
      <c r="V182" s="35" t="s">
        <v>290</v>
      </c>
      <c r="W182" s="35" t="s">
        <v>290</v>
      </c>
      <c r="X182" s="35" t="s">
        <v>290</v>
      </c>
      <c r="Y182" s="35" t="s">
        <v>290</v>
      </c>
      <c r="Z182" s="35" t="s">
        <v>290</v>
      </c>
      <c r="AA182" s="35" t="str">
        <f t="shared" si="13"/>
        <v/>
      </c>
      <c r="AB182" s="35" t="str">
        <f t="shared" si="14"/>
        <v/>
      </c>
      <c r="AC182" s="23"/>
      <c r="AD182" s="36" t="str">
        <f t="shared" si="16"/>
        <v/>
      </c>
      <c r="AE182" s="36" t="str">
        <f t="shared" si="16"/>
        <v/>
      </c>
      <c r="AF182" s="36">
        <f t="shared" si="16"/>
        <v>20.36541748046875</v>
      </c>
      <c r="AG182" s="36">
        <f t="shared" si="15"/>
        <v>26.694992065429688</v>
      </c>
      <c r="AH182" s="36">
        <f t="shared" si="15"/>
        <v>29.890317916870117</v>
      </c>
      <c r="AI182" s="36">
        <f t="shared" si="15"/>
        <v>57.244518280029297</v>
      </c>
      <c r="AJ182" s="36">
        <f t="shared" si="10"/>
        <v>11.63137670236336</v>
      </c>
      <c r="AK182" s="37" t="str">
        <f t="shared" si="12"/>
        <v>WB Estimate</v>
      </c>
      <c r="AM182" s="38" t="s">
        <v>290</v>
      </c>
      <c r="AP182" s="38">
        <v>0.63999999999999613</v>
      </c>
      <c r="AQ182" s="38">
        <v>1.4399999999999968</v>
      </c>
      <c r="AR182" s="38">
        <v>2.0100000000000007</v>
      </c>
      <c r="AS182" s="38">
        <v>2.3800000000000043</v>
      </c>
      <c r="AT182" s="38" t="s">
        <v>283</v>
      </c>
    </row>
    <row r="183" spans="1:46" x14ac:dyDescent="0.35">
      <c r="A183" s="29" t="s">
        <v>294</v>
      </c>
      <c r="B183" s="30" t="s">
        <v>319</v>
      </c>
      <c r="C183" s="31" t="s">
        <v>218</v>
      </c>
      <c r="D183" s="32" t="s">
        <v>218</v>
      </c>
      <c r="E183" s="21">
        <v>1996</v>
      </c>
      <c r="F183" s="33" t="s">
        <v>290</v>
      </c>
      <c r="G183" s="33" t="s">
        <v>290</v>
      </c>
      <c r="H183" s="33">
        <v>82.9</v>
      </c>
      <c r="I183" s="33">
        <v>86</v>
      </c>
      <c r="J183" s="33">
        <v>84.2</v>
      </c>
      <c r="K183" s="33" t="s">
        <v>290</v>
      </c>
      <c r="L183" s="33" t="s">
        <v>290</v>
      </c>
      <c r="M183" s="23"/>
      <c r="N183" s="34" t="s">
        <v>290</v>
      </c>
      <c r="O183" s="34">
        <v>71.339179992675781</v>
      </c>
      <c r="P183" s="34" t="s">
        <v>290</v>
      </c>
      <c r="Q183" s="34" t="s">
        <v>290</v>
      </c>
      <c r="R183" s="34" t="s">
        <v>290</v>
      </c>
      <c r="S183" s="34">
        <v>92.85223388671875</v>
      </c>
      <c r="T183" s="34">
        <v>67.92143513273237</v>
      </c>
      <c r="U183" s="23"/>
      <c r="V183" s="35" t="s">
        <v>290</v>
      </c>
      <c r="W183" s="35" t="s">
        <v>290</v>
      </c>
      <c r="X183" s="35" t="s">
        <v>290</v>
      </c>
      <c r="Y183" s="35" t="s">
        <v>290</v>
      </c>
      <c r="Z183" s="35" t="s">
        <v>290</v>
      </c>
      <c r="AA183" s="35" t="str">
        <f t="shared" si="13"/>
        <v/>
      </c>
      <c r="AB183" s="35" t="str">
        <f t="shared" si="14"/>
        <v/>
      </c>
      <c r="AC183" s="23"/>
      <c r="AD183" s="36" t="str">
        <f t="shared" si="16"/>
        <v/>
      </c>
      <c r="AE183" s="36">
        <f t="shared" si="16"/>
        <v>71.339179992675781</v>
      </c>
      <c r="AF183" s="36">
        <f t="shared" si="16"/>
        <v>82.9</v>
      </c>
      <c r="AG183" s="36">
        <f t="shared" si="15"/>
        <v>86</v>
      </c>
      <c r="AH183" s="36">
        <f t="shared" si="15"/>
        <v>84.2</v>
      </c>
      <c r="AI183" s="36">
        <f t="shared" si="15"/>
        <v>92.85223388671875</v>
      </c>
      <c r="AJ183" s="36">
        <f t="shared" si="15"/>
        <v>67.92143513273237</v>
      </c>
      <c r="AK183" s="37" t="str">
        <f t="shared" si="12"/>
        <v>General Household Survey</v>
      </c>
      <c r="AM183" s="38" t="s">
        <v>327</v>
      </c>
      <c r="AP183" s="38">
        <v>55.980000000000004</v>
      </c>
      <c r="AQ183" s="38">
        <v>75.91</v>
      </c>
      <c r="AR183" s="38">
        <v>81.62</v>
      </c>
      <c r="AS183" s="38">
        <v>84</v>
      </c>
      <c r="AT183" s="38" t="s">
        <v>283</v>
      </c>
    </row>
    <row r="184" spans="1:46" x14ac:dyDescent="0.35">
      <c r="A184" s="29" t="s">
        <v>294</v>
      </c>
      <c r="B184" s="30" t="s">
        <v>307</v>
      </c>
      <c r="C184" s="31" t="s">
        <v>219</v>
      </c>
      <c r="D184" s="32" t="s">
        <v>219</v>
      </c>
      <c r="E184" s="21">
        <v>2009</v>
      </c>
      <c r="F184" s="33" t="s">
        <v>290</v>
      </c>
      <c r="G184" s="33" t="s">
        <v>290</v>
      </c>
      <c r="H184" s="33">
        <v>1.5</v>
      </c>
      <c r="I184" s="33" t="s">
        <v>290</v>
      </c>
      <c r="J184" s="33" t="s">
        <v>290</v>
      </c>
      <c r="K184" s="33" t="s">
        <v>290</v>
      </c>
      <c r="L184" s="33" t="s">
        <v>290</v>
      </c>
      <c r="M184" s="23"/>
      <c r="N184" s="34" t="s">
        <v>290</v>
      </c>
      <c r="O184" s="34" t="s">
        <v>290</v>
      </c>
      <c r="P184" s="34" t="s">
        <v>290</v>
      </c>
      <c r="Q184" s="34">
        <v>6.9237284660339355</v>
      </c>
      <c r="R184" s="34">
        <v>8.9476280212402344</v>
      </c>
      <c r="S184" s="34">
        <v>22.028057098388672</v>
      </c>
      <c r="T184" s="34">
        <v>5.8733958854266985</v>
      </c>
      <c r="U184" s="23"/>
      <c r="V184" s="35" t="s">
        <v>290</v>
      </c>
      <c r="W184" s="35" t="s">
        <v>290</v>
      </c>
      <c r="X184" s="35" t="s">
        <v>290</v>
      </c>
      <c r="Y184" s="35" t="s">
        <v>290</v>
      </c>
      <c r="Z184" s="35" t="s">
        <v>290</v>
      </c>
      <c r="AA184" s="35" t="str">
        <f t="shared" si="13"/>
        <v/>
      </c>
      <c r="AB184" s="35" t="str">
        <f t="shared" si="14"/>
        <v/>
      </c>
      <c r="AC184" s="23"/>
      <c r="AD184" s="36" t="str">
        <f t="shared" si="16"/>
        <v/>
      </c>
      <c r="AE184" s="36" t="str">
        <f t="shared" si="16"/>
        <v/>
      </c>
      <c r="AF184" s="36">
        <f t="shared" si="16"/>
        <v>1.5</v>
      </c>
      <c r="AG184" s="36">
        <f t="shared" si="15"/>
        <v>6.9237284660339355</v>
      </c>
      <c r="AH184" s="36">
        <f t="shared" si="15"/>
        <v>8.9476280212402344</v>
      </c>
      <c r="AI184" s="36">
        <f t="shared" si="15"/>
        <v>22.028057098388672</v>
      </c>
      <c r="AJ184" s="36">
        <f t="shared" si="15"/>
        <v>5.8733958854266985</v>
      </c>
      <c r="AK184" s="37" t="str">
        <f t="shared" si="12"/>
        <v>WB Estimate</v>
      </c>
      <c r="AM184" s="38" t="s">
        <v>290</v>
      </c>
      <c r="AP184" s="38">
        <v>0.56000000000000494</v>
      </c>
      <c r="AQ184" s="38">
        <v>0.61999999999999833</v>
      </c>
      <c r="AR184" s="38">
        <v>0.64999999999999503</v>
      </c>
      <c r="AS184" s="38">
        <v>0.68000000000000282</v>
      </c>
      <c r="AT184" s="38" t="s">
        <v>283</v>
      </c>
    </row>
    <row r="185" spans="1:46" x14ac:dyDescent="0.35">
      <c r="A185" s="29" t="s">
        <v>292</v>
      </c>
      <c r="B185" s="30" t="s">
        <v>293</v>
      </c>
      <c r="C185" s="31" t="s">
        <v>220</v>
      </c>
      <c r="D185" s="32" t="s">
        <v>220</v>
      </c>
      <c r="E185" s="21" t="s">
        <v>290</v>
      </c>
      <c r="F185" s="33" t="s">
        <v>290</v>
      </c>
      <c r="G185" s="33" t="s">
        <v>290</v>
      </c>
      <c r="H185" s="33" t="s">
        <v>290</v>
      </c>
      <c r="I185" s="33" t="s">
        <v>290</v>
      </c>
      <c r="J185" s="33" t="s">
        <v>290</v>
      </c>
      <c r="K185" s="33" t="s">
        <v>290</v>
      </c>
      <c r="L185" s="33" t="s">
        <v>290</v>
      </c>
      <c r="M185" s="23"/>
      <c r="N185" s="34" t="s">
        <v>290</v>
      </c>
      <c r="O185" s="34" t="s">
        <v>290</v>
      </c>
      <c r="P185" s="34" t="s">
        <v>290</v>
      </c>
      <c r="Q185" s="34" t="s">
        <v>290</v>
      </c>
      <c r="R185" s="34" t="s">
        <v>290</v>
      </c>
      <c r="S185" s="34" t="s">
        <v>290</v>
      </c>
      <c r="T185" s="34" t="s">
        <v>290</v>
      </c>
      <c r="U185" s="23"/>
      <c r="V185" s="35">
        <v>100</v>
      </c>
      <c r="W185" s="35">
        <v>100</v>
      </c>
      <c r="X185" s="35">
        <v>100</v>
      </c>
      <c r="Y185" s="35">
        <v>100</v>
      </c>
      <c r="Z185" s="35">
        <v>100</v>
      </c>
      <c r="AA185" s="35">
        <f t="shared" si="13"/>
        <v>100</v>
      </c>
      <c r="AB185" s="35">
        <f t="shared" si="14"/>
        <v>100</v>
      </c>
      <c r="AC185" s="23"/>
      <c r="AD185" s="36">
        <f t="shared" si="16"/>
        <v>100</v>
      </c>
      <c r="AE185" s="36">
        <f t="shared" si="16"/>
        <v>100</v>
      </c>
      <c r="AF185" s="36">
        <f t="shared" si="16"/>
        <v>100</v>
      </c>
      <c r="AG185" s="36">
        <f t="shared" si="15"/>
        <v>100</v>
      </c>
      <c r="AH185" s="36">
        <f t="shared" si="15"/>
        <v>100</v>
      </c>
      <c r="AI185" s="36">
        <f t="shared" si="15"/>
        <v>100</v>
      </c>
      <c r="AJ185" s="36">
        <f t="shared" si="15"/>
        <v>100</v>
      </c>
      <c r="AK185" s="37" t="str">
        <f t="shared" si="12"/>
        <v>Assumption</v>
      </c>
      <c r="AM185" s="38" t="s">
        <v>290</v>
      </c>
      <c r="AP185" s="38">
        <v>100</v>
      </c>
      <c r="AQ185" s="38">
        <v>100</v>
      </c>
      <c r="AR185" s="38">
        <v>100</v>
      </c>
      <c r="AS185" s="38">
        <v>100</v>
      </c>
      <c r="AT185" s="38" t="s">
        <v>283</v>
      </c>
    </row>
    <row r="186" spans="1:46" x14ac:dyDescent="0.35">
      <c r="A186" s="29" t="s">
        <v>296</v>
      </c>
      <c r="B186" s="30" t="s">
        <v>297</v>
      </c>
      <c r="C186" s="31" t="s">
        <v>221</v>
      </c>
      <c r="D186" s="32" t="s">
        <v>221</v>
      </c>
      <c r="E186" s="21">
        <v>2001</v>
      </c>
      <c r="F186" s="33" t="s">
        <v>290</v>
      </c>
      <c r="G186" s="33" t="s">
        <v>290</v>
      </c>
      <c r="H186" s="33">
        <v>85.3</v>
      </c>
      <c r="I186" s="33" t="s">
        <v>290</v>
      </c>
      <c r="J186" s="33" t="s">
        <v>290</v>
      </c>
      <c r="K186" s="33" t="s">
        <v>290</v>
      </c>
      <c r="L186" s="33" t="s">
        <v>290</v>
      </c>
      <c r="M186" s="23"/>
      <c r="N186" s="34" t="s">
        <v>290</v>
      </c>
      <c r="O186" s="34" t="s">
        <v>290</v>
      </c>
      <c r="P186" s="34" t="s">
        <v>290</v>
      </c>
      <c r="Q186" s="34">
        <v>92.192062377929688</v>
      </c>
      <c r="R186" s="34">
        <v>95.588233947753906</v>
      </c>
      <c r="S186" s="34">
        <v>100</v>
      </c>
      <c r="T186" s="34">
        <v>94.592960182009051</v>
      </c>
      <c r="U186" s="23"/>
      <c r="V186" s="35" t="s">
        <v>290</v>
      </c>
      <c r="W186" s="35" t="s">
        <v>290</v>
      </c>
      <c r="X186" s="35" t="s">
        <v>290</v>
      </c>
      <c r="Y186" s="35" t="s">
        <v>290</v>
      </c>
      <c r="Z186" s="35" t="s">
        <v>290</v>
      </c>
      <c r="AA186" s="35" t="str">
        <f t="shared" si="13"/>
        <v/>
      </c>
      <c r="AB186" s="35" t="str">
        <f t="shared" si="14"/>
        <v/>
      </c>
      <c r="AC186" s="23"/>
      <c r="AD186" s="36" t="str">
        <f t="shared" si="16"/>
        <v/>
      </c>
      <c r="AE186" s="36" t="str">
        <f t="shared" si="16"/>
        <v/>
      </c>
      <c r="AF186" s="36">
        <f t="shared" si="16"/>
        <v>85.3</v>
      </c>
      <c r="AG186" s="36">
        <f t="shared" si="15"/>
        <v>92.192062377929688</v>
      </c>
      <c r="AH186" s="36">
        <f t="shared" si="15"/>
        <v>95.588233947753906</v>
      </c>
      <c r="AI186" s="36">
        <f t="shared" si="15"/>
        <v>100</v>
      </c>
      <c r="AJ186" s="36">
        <f t="shared" si="15"/>
        <v>94.592960182009051</v>
      </c>
      <c r="AK186" s="37" t="str">
        <f t="shared" si="12"/>
        <v>WB Estimate</v>
      </c>
      <c r="AM186" s="38" t="s">
        <v>290</v>
      </c>
      <c r="AP186" s="38">
        <v>15.800000000000002</v>
      </c>
      <c r="AQ186" s="38">
        <v>21.689999999999998</v>
      </c>
      <c r="AR186" s="38">
        <v>24.239999999999995</v>
      </c>
      <c r="AS186" s="38">
        <v>25.560000000000006</v>
      </c>
      <c r="AT186" s="38" t="s">
        <v>283</v>
      </c>
    </row>
    <row r="187" spans="1:46" x14ac:dyDescent="0.35">
      <c r="A187" s="29" t="s">
        <v>303</v>
      </c>
      <c r="B187" s="30" t="s">
        <v>304</v>
      </c>
      <c r="C187" s="31" t="s">
        <v>222</v>
      </c>
      <c r="D187" s="32" t="s">
        <v>223</v>
      </c>
      <c r="E187" s="21">
        <v>2001</v>
      </c>
      <c r="F187" s="33" t="s">
        <v>290</v>
      </c>
      <c r="G187" s="33" t="s">
        <v>290</v>
      </c>
      <c r="H187" s="33" t="s">
        <v>290</v>
      </c>
      <c r="I187" s="33" t="s">
        <v>290</v>
      </c>
      <c r="J187" s="33" t="s">
        <v>290</v>
      </c>
      <c r="K187" s="33" t="s">
        <v>290</v>
      </c>
      <c r="L187" s="33" t="s">
        <v>290</v>
      </c>
      <c r="M187" s="23"/>
      <c r="N187" s="34" t="s">
        <v>290</v>
      </c>
      <c r="O187" s="34" t="s">
        <v>290</v>
      </c>
      <c r="P187" s="34">
        <v>97.752555847167969</v>
      </c>
      <c r="Q187" s="34">
        <v>99.7366943359375</v>
      </c>
      <c r="R187" s="34">
        <v>100</v>
      </c>
      <c r="S187" s="34">
        <v>100</v>
      </c>
      <c r="T187" s="34">
        <v>100</v>
      </c>
      <c r="U187" s="23"/>
      <c r="V187" s="35" t="s">
        <v>290</v>
      </c>
      <c r="W187" s="35" t="s">
        <v>290</v>
      </c>
      <c r="X187" s="35" t="s">
        <v>290</v>
      </c>
      <c r="Y187" s="35">
        <v>100</v>
      </c>
      <c r="Z187" s="35">
        <v>100</v>
      </c>
      <c r="AA187" s="35">
        <f t="shared" si="13"/>
        <v>100</v>
      </c>
      <c r="AB187" s="35">
        <f t="shared" si="14"/>
        <v>100</v>
      </c>
      <c r="AC187" s="23"/>
      <c r="AD187" s="36" t="str">
        <f t="shared" si="16"/>
        <v/>
      </c>
      <c r="AE187" s="36" t="str">
        <f t="shared" si="16"/>
        <v/>
      </c>
      <c r="AF187" s="36">
        <f t="shared" si="16"/>
        <v>97.752555847167969</v>
      </c>
      <c r="AG187" s="36">
        <f t="shared" si="15"/>
        <v>99.7366943359375</v>
      </c>
      <c r="AH187" s="36">
        <f t="shared" si="15"/>
        <v>100</v>
      </c>
      <c r="AI187" s="36">
        <f t="shared" si="15"/>
        <v>100</v>
      </c>
      <c r="AJ187" s="36">
        <f t="shared" si="15"/>
        <v>100</v>
      </c>
      <c r="AK187" s="37" t="str">
        <f t="shared" si="12"/>
        <v>WB Estimate</v>
      </c>
      <c r="AM187" s="38" t="s">
        <v>290</v>
      </c>
      <c r="AP187" s="38">
        <v>100</v>
      </c>
      <c r="AQ187" s="38">
        <v>100</v>
      </c>
      <c r="AR187" s="38">
        <v>100</v>
      </c>
      <c r="AS187" s="38">
        <v>100</v>
      </c>
      <c r="AT187" s="38" t="s">
        <v>283</v>
      </c>
    </row>
    <row r="188" spans="1:46" x14ac:dyDescent="0.35">
      <c r="A188" s="29" t="s">
        <v>303</v>
      </c>
      <c r="B188" s="30" t="s">
        <v>304</v>
      </c>
      <c r="C188" s="31" t="s">
        <v>224</v>
      </c>
      <c r="D188" s="32" t="s">
        <v>225</v>
      </c>
      <c r="E188" s="21">
        <v>2001</v>
      </c>
      <c r="F188" s="33" t="s">
        <v>290</v>
      </c>
      <c r="G188" s="33" t="s">
        <v>290</v>
      </c>
      <c r="H188" s="33">
        <v>94.2</v>
      </c>
      <c r="I188" s="33" t="s">
        <v>290</v>
      </c>
      <c r="J188" s="33" t="s">
        <v>290</v>
      </c>
      <c r="K188" s="33" t="s">
        <v>290</v>
      </c>
      <c r="L188" s="33" t="s">
        <v>290</v>
      </c>
      <c r="M188" s="23"/>
      <c r="N188" s="34" t="s">
        <v>290</v>
      </c>
      <c r="O188" s="34" t="s">
        <v>290</v>
      </c>
      <c r="P188" s="34" t="s">
        <v>290</v>
      </c>
      <c r="Q188" s="34">
        <v>96.56573486328125</v>
      </c>
      <c r="R188" s="34">
        <v>97.760917663574219</v>
      </c>
      <c r="S188" s="34">
        <v>94.924430847167969</v>
      </c>
      <c r="T188" s="34">
        <v>98.406492212323442</v>
      </c>
      <c r="U188" s="23"/>
      <c r="V188" s="35" t="s">
        <v>290</v>
      </c>
      <c r="W188" s="35" t="s">
        <v>290</v>
      </c>
      <c r="X188" s="35" t="s">
        <v>290</v>
      </c>
      <c r="Y188" s="35" t="s">
        <v>290</v>
      </c>
      <c r="Z188" s="35" t="s">
        <v>290</v>
      </c>
      <c r="AA188" s="35" t="str">
        <f t="shared" si="13"/>
        <v/>
      </c>
      <c r="AB188" s="35" t="str">
        <f t="shared" si="14"/>
        <v/>
      </c>
      <c r="AC188" s="23"/>
      <c r="AD188" s="36" t="str">
        <f t="shared" si="16"/>
        <v/>
      </c>
      <c r="AE188" s="36" t="str">
        <f t="shared" si="16"/>
        <v/>
      </c>
      <c r="AF188" s="36">
        <f t="shared" si="16"/>
        <v>94.2</v>
      </c>
      <c r="AG188" s="36">
        <f t="shared" si="15"/>
        <v>96.56573486328125</v>
      </c>
      <c r="AH188" s="36">
        <f t="shared" si="15"/>
        <v>97.760917663574219</v>
      </c>
      <c r="AI188" s="36">
        <f t="shared" si="15"/>
        <v>94.924430847167969</v>
      </c>
      <c r="AJ188" s="36">
        <f t="shared" si="15"/>
        <v>98.406492212323442</v>
      </c>
      <c r="AK188" s="37" t="str">
        <f t="shared" si="12"/>
        <v>WB Estimate</v>
      </c>
      <c r="AM188" s="38" t="s">
        <v>290</v>
      </c>
      <c r="AP188" s="38">
        <v>86.3</v>
      </c>
      <c r="AQ188" s="38">
        <v>94.910000000000011</v>
      </c>
      <c r="AR188" s="38">
        <v>96.6</v>
      </c>
      <c r="AS188" s="38">
        <v>97.22</v>
      </c>
      <c r="AT188" s="38" t="s">
        <v>283</v>
      </c>
    </row>
    <row r="189" spans="1:46" x14ac:dyDescent="0.35">
      <c r="A189" s="29" t="s">
        <v>303</v>
      </c>
      <c r="B189" s="30" t="s">
        <v>304</v>
      </c>
      <c r="C189" s="31" t="s">
        <v>226</v>
      </c>
      <c r="D189" s="32" t="s">
        <v>212</v>
      </c>
      <c r="E189" s="21">
        <v>2010</v>
      </c>
      <c r="F189" s="33" t="s">
        <v>290</v>
      </c>
      <c r="G189" s="33" t="s">
        <v>290</v>
      </c>
      <c r="H189" s="33">
        <v>64.349999999999994</v>
      </c>
      <c r="I189" s="33" t="s">
        <v>290</v>
      </c>
      <c r="J189" s="33" t="s">
        <v>290</v>
      </c>
      <c r="K189" s="33" t="s">
        <v>290</v>
      </c>
      <c r="L189" s="33" t="s">
        <v>290</v>
      </c>
      <c r="M189" s="23"/>
      <c r="N189" s="34" t="s">
        <v>290</v>
      </c>
      <c r="O189" s="34" t="s">
        <v>290</v>
      </c>
      <c r="P189" s="34" t="s">
        <v>290</v>
      </c>
      <c r="Q189" s="34">
        <v>69.547828674316406</v>
      </c>
      <c r="R189" s="34">
        <v>71.970283508300781</v>
      </c>
      <c r="S189" s="34">
        <v>89.793487548828125</v>
      </c>
      <c r="T189" s="34" t="s">
        <v>290</v>
      </c>
      <c r="U189" s="23"/>
      <c r="V189" s="35" t="s">
        <v>290</v>
      </c>
      <c r="W189" s="35" t="s">
        <v>290</v>
      </c>
      <c r="X189" s="35" t="s">
        <v>290</v>
      </c>
      <c r="Y189" s="35">
        <v>100</v>
      </c>
      <c r="Z189" s="35">
        <v>100</v>
      </c>
      <c r="AA189" s="35">
        <f t="shared" si="13"/>
        <v>100</v>
      </c>
      <c r="AB189" s="35">
        <f t="shared" si="14"/>
        <v>100</v>
      </c>
      <c r="AC189" s="23"/>
      <c r="AD189" s="36" t="str">
        <f t="shared" si="16"/>
        <v/>
      </c>
      <c r="AE189" s="36" t="str">
        <f t="shared" si="16"/>
        <v/>
      </c>
      <c r="AF189" s="36">
        <f t="shared" si="16"/>
        <v>64.349999999999994</v>
      </c>
      <c r="AG189" s="36">
        <f t="shared" si="15"/>
        <v>69.547828674316406</v>
      </c>
      <c r="AH189" s="36">
        <f t="shared" si="15"/>
        <v>71.970283508300781</v>
      </c>
      <c r="AI189" s="36">
        <f t="shared" si="15"/>
        <v>89.793487548828125</v>
      </c>
      <c r="AJ189" s="36">
        <f t="shared" si="15"/>
        <v>100</v>
      </c>
      <c r="AK189" s="37" t="str">
        <f t="shared" si="12"/>
        <v>WB Estimate</v>
      </c>
      <c r="AM189" s="38" t="s">
        <v>290</v>
      </c>
      <c r="AP189" s="38"/>
      <c r="AQ189" s="38"/>
      <c r="AR189" s="38"/>
      <c r="AS189" s="38"/>
      <c r="AT189" s="38"/>
    </row>
    <row r="190" spans="1:46" x14ac:dyDescent="0.35">
      <c r="A190" s="29" t="s">
        <v>303</v>
      </c>
      <c r="B190" s="30" t="s">
        <v>304</v>
      </c>
      <c r="C190" s="31" t="s">
        <v>227</v>
      </c>
      <c r="D190" s="32" t="s">
        <v>228</v>
      </c>
      <c r="E190" s="21">
        <v>1991</v>
      </c>
      <c r="F190" s="33" t="s">
        <v>290</v>
      </c>
      <c r="G190" s="33" t="s">
        <v>290</v>
      </c>
      <c r="H190" s="33" t="s">
        <v>290</v>
      </c>
      <c r="I190" s="33" t="s">
        <v>290</v>
      </c>
      <c r="J190" s="33" t="s">
        <v>290</v>
      </c>
      <c r="K190" s="33" t="s">
        <v>290</v>
      </c>
      <c r="L190" s="33" t="s">
        <v>290</v>
      </c>
      <c r="M190" s="23"/>
      <c r="N190" s="34" t="s">
        <v>290</v>
      </c>
      <c r="O190" s="34">
        <v>80.025077819824219</v>
      </c>
      <c r="P190" s="34">
        <v>93.222282409667969</v>
      </c>
      <c r="Q190" s="34">
        <v>98.598648071289063</v>
      </c>
      <c r="R190" s="34">
        <v>100</v>
      </c>
      <c r="S190" s="34">
        <v>97.28594970703125</v>
      </c>
      <c r="T190" s="34">
        <v>100</v>
      </c>
      <c r="U190" s="23"/>
      <c r="V190" s="35" t="s">
        <v>290</v>
      </c>
      <c r="W190" s="35" t="s">
        <v>290</v>
      </c>
      <c r="X190" s="35" t="s">
        <v>290</v>
      </c>
      <c r="Y190" s="35" t="s">
        <v>290</v>
      </c>
      <c r="Z190" s="35" t="s">
        <v>290</v>
      </c>
      <c r="AA190" s="35" t="str">
        <f t="shared" si="13"/>
        <v/>
      </c>
      <c r="AB190" s="35" t="str">
        <f t="shared" si="14"/>
        <v/>
      </c>
      <c r="AC190" s="23"/>
      <c r="AD190" s="36" t="str">
        <f t="shared" si="16"/>
        <v/>
      </c>
      <c r="AE190" s="36">
        <f t="shared" si="16"/>
        <v>80.025077819824219</v>
      </c>
      <c r="AF190" s="36">
        <f t="shared" si="16"/>
        <v>93.222282409667969</v>
      </c>
      <c r="AG190" s="36">
        <f t="shared" si="15"/>
        <v>98.598648071289063</v>
      </c>
      <c r="AH190" s="36">
        <f t="shared" si="15"/>
        <v>100</v>
      </c>
      <c r="AI190" s="36">
        <f t="shared" si="15"/>
        <v>97.28594970703125</v>
      </c>
      <c r="AJ190" s="36">
        <f t="shared" si="15"/>
        <v>100</v>
      </c>
      <c r="AK190" s="37" t="str">
        <f t="shared" si="12"/>
        <v>WB Estimate</v>
      </c>
      <c r="AM190" s="38" t="s">
        <v>290</v>
      </c>
      <c r="AP190" s="38">
        <v>95.55</v>
      </c>
      <c r="AQ190" s="38">
        <v>95.98</v>
      </c>
      <c r="AR190" s="38">
        <v>96.009999999999991</v>
      </c>
      <c r="AS190" s="38">
        <v>95.99</v>
      </c>
      <c r="AT190" s="38" t="s">
        <v>283</v>
      </c>
    </row>
    <row r="191" spans="1:46" x14ac:dyDescent="0.35">
      <c r="A191" s="29" t="s">
        <v>294</v>
      </c>
      <c r="B191" s="30" t="s">
        <v>299</v>
      </c>
      <c r="C191" s="31" t="s">
        <v>229</v>
      </c>
      <c r="D191" s="32" t="s">
        <v>229</v>
      </c>
      <c r="E191" s="21">
        <v>1990</v>
      </c>
      <c r="F191" s="33">
        <v>32.799999999999997</v>
      </c>
      <c r="G191" s="33">
        <v>23</v>
      </c>
      <c r="H191" s="33" t="s">
        <v>290</v>
      </c>
      <c r="I191" s="33">
        <v>44.9</v>
      </c>
      <c r="J191" s="33" t="s">
        <v>290</v>
      </c>
      <c r="K191" s="33" t="s">
        <v>290</v>
      </c>
      <c r="L191" s="33" t="s">
        <v>290</v>
      </c>
      <c r="M191" s="23"/>
      <c r="N191" s="34" t="s">
        <v>290</v>
      </c>
      <c r="O191" s="34" t="s">
        <v>290</v>
      </c>
      <c r="P191" s="34">
        <v>35.475299835205078</v>
      </c>
      <c r="Q191" s="34" t="s">
        <v>290</v>
      </c>
      <c r="R191" s="34">
        <v>38.5284423828125</v>
      </c>
      <c r="S191" s="34">
        <v>70.209213256835938</v>
      </c>
      <c r="T191" s="34">
        <v>22.202953762676401</v>
      </c>
      <c r="U191" s="23"/>
      <c r="V191" s="35" t="s">
        <v>290</v>
      </c>
      <c r="W191" s="35" t="s">
        <v>290</v>
      </c>
      <c r="X191" s="35" t="s">
        <v>290</v>
      </c>
      <c r="Y191" s="35" t="s">
        <v>290</v>
      </c>
      <c r="Z191" s="35" t="s">
        <v>290</v>
      </c>
      <c r="AA191" s="35" t="str">
        <f t="shared" si="13"/>
        <v/>
      </c>
      <c r="AB191" s="35" t="str">
        <f t="shared" si="14"/>
        <v/>
      </c>
      <c r="AC191" s="23"/>
      <c r="AD191" s="36">
        <f t="shared" si="16"/>
        <v>32.799999999999997</v>
      </c>
      <c r="AE191" s="36">
        <f t="shared" si="16"/>
        <v>23</v>
      </c>
      <c r="AF191" s="36">
        <f t="shared" si="16"/>
        <v>35.475299835205078</v>
      </c>
      <c r="AG191" s="36">
        <f t="shared" si="15"/>
        <v>44.9</v>
      </c>
      <c r="AH191" s="36">
        <f t="shared" si="15"/>
        <v>38.5284423828125</v>
      </c>
      <c r="AI191" s="36">
        <f t="shared" si="15"/>
        <v>70.209213256835938</v>
      </c>
      <c r="AJ191" s="36">
        <f t="shared" si="15"/>
        <v>22.202953762676401</v>
      </c>
      <c r="AK191" s="37" t="str">
        <f t="shared" si="12"/>
        <v>WB Estimate</v>
      </c>
      <c r="AM191" s="38" t="s">
        <v>290</v>
      </c>
      <c r="AP191" s="38">
        <v>14.059999999999995</v>
      </c>
      <c r="AQ191" s="38">
        <v>28.859999999999996</v>
      </c>
      <c r="AR191" s="38">
        <v>36.99</v>
      </c>
      <c r="AS191" s="38">
        <v>41.37</v>
      </c>
      <c r="AT191" s="38" t="s">
        <v>283</v>
      </c>
    </row>
    <row r="192" spans="1:46" x14ac:dyDescent="0.35">
      <c r="A192" s="29" t="s">
        <v>303</v>
      </c>
      <c r="B192" s="30" t="s">
        <v>302</v>
      </c>
      <c r="C192" s="31" t="s">
        <v>230</v>
      </c>
      <c r="D192" s="32" t="s">
        <v>230</v>
      </c>
      <c r="E192" s="21">
        <v>1999</v>
      </c>
      <c r="F192" s="33" t="s">
        <v>290</v>
      </c>
      <c r="G192" s="33" t="s">
        <v>290</v>
      </c>
      <c r="H192" s="33">
        <v>91.197515863372473</v>
      </c>
      <c r="I192" s="33" t="s">
        <v>290</v>
      </c>
      <c r="J192" s="33" t="s">
        <v>290</v>
      </c>
      <c r="K192" s="33" t="s">
        <v>290</v>
      </c>
      <c r="L192" s="33" t="s">
        <v>290</v>
      </c>
      <c r="M192" s="23"/>
      <c r="N192" s="34" t="s">
        <v>290</v>
      </c>
      <c r="O192" s="34">
        <v>97.441429138183594</v>
      </c>
      <c r="P192" s="34" t="s">
        <v>290</v>
      </c>
      <c r="Q192" s="34">
        <v>88.313529968261719</v>
      </c>
      <c r="R192" s="34">
        <v>87.176315307617188</v>
      </c>
      <c r="S192" s="34">
        <v>96.359565734863281</v>
      </c>
      <c r="T192" s="34">
        <v>69.338032466380568</v>
      </c>
      <c r="U192" s="23"/>
      <c r="V192" s="35" t="s">
        <v>290</v>
      </c>
      <c r="W192" s="35" t="s">
        <v>290</v>
      </c>
      <c r="X192" s="35" t="s">
        <v>290</v>
      </c>
      <c r="Y192" s="35" t="s">
        <v>290</v>
      </c>
      <c r="Z192" s="35" t="s">
        <v>290</v>
      </c>
      <c r="AA192" s="35" t="str">
        <f t="shared" si="13"/>
        <v/>
      </c>
      <c r="AB192" s="35" t="str">
        <f t="shared" si="14"/>
        <v/>
      </c>
      <c r="AC192" s="23"/>
      <c r="AD192" s="36" t="str">
        <f t="shared" si="16"/>
        <v/>
      </c>
      <c r="AE192" s="36">
        <f t="shared" si="16"/>
        <v>97.441429138183594</v>
      </c>
      <c r="AF192" s="36">
        <f t="shared" si="16"/>
        <v>91.197515863372473</v>
      </c>
      <c r="AG192" s="36">
        <f t="shared" si="15"/>
        <v>88.313529968261719</v>
      </c>
      <c r="AH192" s="36">
        <f t="shared" si="15"/>
        <v>87.176315307617188</v>
      </c>
      <c r="AI192" s="36">
        <f t="shared" si="15"/>
        <v>96.359565734863281</v>
      </c>
      <c r="AJ192" s="36">
        <f t="shared" si="15"/>
        <v>69.338032466380568</v>
      </c>
      <c r="AK192" s="37" t="str">
        <f t="shared" si="12"/>
        <v>WB Estimate</v>
      </c>
      <c r="AM192" s="38" t="s">
        <v>290</v>
      </c>
      <c r="AP192" s="38">
        <v>79.95</v>
      </c>
      <c r="AQ192" s="38">
        <v>86.83</v>
      </c>
      <c r="AR192" s="38">
        <v>88.759999999999991</v>
      </c>
      <c r="AS192" s="38">
        <v>89.59</v>
      </c>
      <c r="AT192" s="38" t="s">
        <v>283</v>
      </c>
    </row>
    <row r="193" spans="1:46" x14ac:dyDescent="0.35">
      <c r="A193" s="29" t="s">
        <v>294</v>
      </c>
      <c r="B193" s="30" t="s">
        <v>319</v>
      </c>
      <c r="C193" s="31" t="s">
        <v>231</v>
      </c>
      <c r="D193" s="32" t="s">
        <v>231</v>
      </c>
      <c r="E193" s="21">
        <v>2001</v>
      </c>
      <c r="F193" s="33" t="s">
        <v>290</v>
      </c>
      <c r="G193" s="33" t="s">
        <v>290</v>
      </c>
      <c r="H193" s="33">
        <v>45.552337608605711</v>
      </c>
      <c r="I193" s="33">
        <v>65</v>
      </c>
      <c r="J193" s="33" t="s">
        <v>290</v>
      </c>
      <c r="K193" s="33" t="s">
        <v>290</v>
      </c>
      <c r="L193" s="33" t="s">
        <v>290</v>
      </c>
      <c r="M193" s="23"/>
      <c r="N193" s="34" t="s">
        <v>290</v>
      </c>
      <c r="O193" s="34" t="s">
        <v>290</v>
      </c>
      <c r="P193" s="34" t="s">
        <v>290</v>
      </c>
      <c r="Q193" s="34" t="s">
        <v>290</v>
      </c>
      <c r="R193" s="34">
        <v>65.790206909179688</v>
      </c>
      <c r="S193" s="34">
        <v>82.793830871582031</v>
      </c>
      <c r="T193" s="34">
        <v>61.184097742142718</v>
      </c>
      <c r="U193" s="23"/>
      <c r="V193" s="35" t="s">
        <v>290</v>
      </c>
      <c r="W193" s="35" t="s">
        <v>290</v>
      </c>
      <c r="X193" s="35" t="s">
        <v>290</v>
      </c>
      <c r="Y193" s="35" t="s">
        <v>290</v>
      </c>
      <c r="Z193" s="35" t="s">
        <v>290</v>
      </c>
      <c r="AA193" s="35" t="str">
        <f t="shared" si="13"/>
        <v/>
      </c>
      <c r="AB193" s="35" t="str">
        <f t="shared" si="14"/>
        <v/>
      </c>
      <c r="AC193" s="23"/>
      <c r="AD193" s="36" t="str">
        <f t="shared" si="16"/>
        <v/>
      </c>
      <c r="AE193" s="36" t="str">
        <f t="shared" si="16"/>
        <v/>
      </c>
      <c r="AF193" s="36">
        <f t="shared" si="16"/>
        <v>45.552337608605711</v>
      </c>
      <c r="AG193" s="36">
        <f t="shared" si="15"/>
        <v>65</v>
      </c>
      <c r="AH193" s="36">
        <f t="shared" si="15"/>
        <v>65.790206909179688</v>
      </c>
      <c r="AI193" s="36">
        <f t="shared" si="15"/>
        <v>82.793830871582031</v>
      </c>
      <c r="AJ193" s="36">
        <f t="shared" si="15"/>
        <v>61.184097742142718</v>
      </c>
      <c r="AK193" s="37" t="str">
        <f t="shared" si="12"/>
        <v>WB Estimate</v>
      </c>
      <c r="AM193" s="38" t="s">
        <v>290</v>
      </c>
      <c r="AP193" s="38">
        <v>27.21</v>
      </c>
      <c r="AQ193" s="38">
        <v>41.64</v>
      </c>
      <c r="AR193" s="38">
        <v>47.24</v>
      </c>
      <c r="AS193" s="38">
        <v>49.95</v>
      </c>
      <c r="AT193" s="38" t="s">
        <v>283</v>
      </c>
    </row>
    <row r="194" spans="1:46" x14ac:dyDescent="0.35">
      <c r="A194" s="29" t="s">
        <v>292</v>
      </c>
      <c r="B194" s="30" t="s">
        <v>309</v>
      </c>
      <c r="C194" s="31" t="s">
        <v>232</v>
      </c>
      <c r="D194" s="32" t="s">
        <v>232</v>
      </c>
      <c r="E194" s="21" t="s">
        <v>290</v>
      </c>
      <c r="F194" s="33" t="s">
        <v>290</v>
      </c>
      <c r="G194" s="33" t="s">
        <v>290</v>
      </c>
      <c r="H194" s="33" t="s">
        <v>290</v>
      </c>
      <c r="I194" s="33" t="s">
        <v>290</v>
      </c>
      <c r="J194" s="33" t="s">
        <v>290</v>
      </c>
      <c r="K194" s="33" t="s">
        <v>290</v>
      </c>
      <c r="L194" s="33" t="s">
        <v>290</v>
      </c>
      <c r="M194" s="23"/>
      <c r="N194" s="34" t="s">
        <v>290</v>
      </c>
      <c r="O194" s="34" t="s">
        <v>290</v>
      </c>
      <c r="P194" s="34" t="s">
        <v>290</v>
      </c>
      <c r="Q194" s="34" t="s">
        <v>290</v>
      </c>
      <c r="R194" s="34" t="s">
        <v>290</v>
      </c>
      <c r="S194" s="34" t="s">
        <v>290</v>
      </c>
      <c r="T194" s="34" t="s">
        <v>290</v>
      </c>
      <c r="U194" s="23"/>
      <c r="V194" s="35">
        <v>100</v>
      </c>
      <c r="W194" s="35">
        <v>100</v>
      </c>
      <c r="X194" s="35">
        <v>100</v>
      </c>
      <c r="Y194" s="35">
        <v>100</v>
      </c>
      <c r="Z194" s="35">
        <v>100</v>
      </c>
      <c r="AA194" s="35">
        <f t="shared" si="13"/>
        <v>100</v>
      </c>
      <c r="AB194" s="35">
        <f t="shared" si="14"/>
        <v>100</v>
      </c>
      <c r="AC194" s="23"/>
      <c r="AD194" s="36">
        <f t="shared" si="16"/>
        <v>100</v>
      </c>
      <c r="AE194" s="36">
        <f t="shared" si="16"/>
        <v>100</v>
      </c>
      <c r="AF194" s="36">
        <f t="shared" si="16"/>
        <v>100</v>
      </c>
      <c r="AG194" s="36">
        <f t="shared" si="15"/>
        <v>100</v>
      </c>
      <c r="AH194" s="36">
        <f t="shared" si="15"/>
        <v>100</v>
      </c>
      <c r="AI194" s="36">
        <f t="shared" si="15"/>
        <v>100</v>
      </c>
      <c r="AJ194" s="36">
        <f t="shared" si="15"/>
        <v>100</v>
      </c>
      <c r="AK194" s="37" t="str">
        <f t="shared" si="12"/>
        <v>Assumption</v>
      </c>
      <c r="AM194" s="38" t="s">
        <v>290</v>
      </c>
      <c r="AP194" s="38">
        <v>100</v>
      </c>
      <c r="AQ194" s="38">
        <v>100</v>
      </c>
      <c r="AR194" s="38">
        <v>100</v>
      </c>
      <c r="AS194" s="38">
        <v>100</v>
      </c>
      <c r="AT194" s="38" t="s">
        <v>283</v>
      </c>
    </row>
    <row r="195" spans="1:46" x14ac:dyDescent="0.35">
      <c r="A195" s="29" t="s">
        <v>292</v>
      </c>
      <c r="B195" s="30" t="s">
        <v>306</v>
      </c>
      <c r="C195" s="31" t="s">
        <v>233</v>
      </c>
      <c r="D195" s="32" t="s">
        <v>234</v>
      </c>
      <c r="E195" s="21" t="s">
        <v>290</v>
      </c>
      <c r="F195" s="33" t="s">
        <v>290</v>
      </c>
      <c r="G195" s="33" t="s">
        <v>290</v>
      </c>
      <c r="H195" s="33" t="s">
        <v>290</v>
      </c>
      <c r="I195" s="33" t="s">
        <v>290</v>
      </c>
      <c r="J195" s="33" t="s">
        <v>290</v>
      </c>
      <c r="K195" s="33" t="s">
        <v>290</v>
      </c>
      <c r="L195" s="33" t="s">
        <v>290</v>
      </c>
      <c r="M195" s="23"/>
      <c r="N195" s="34" t="s">
        <v>290</v>
      </c>
      <c r="O195" s="34" t="s">
        <v>290</v>
      </c>
      <c r="P195" s="34" t="s">
        <v>290</v>
      </c>
      <c r="Q195" s="34" t="s">
        <v>290</v>
      </c>
      <c r="R195" s="34" t="s">
        <v>290</v>
      </c>
      <c r="S195" s="34" t="s">
        <v>290</v>
      </c>
      <c r="T195" s="34" t="s">
        <v>290</v>
      </c>
      <c r="U195" s="23"/>
      <c r="V195" s="35">
        <v>100</v>
      </c>
      <c r="W195" s="35">
        <v>100</v>
      </c>
      <c r="X195" s="35">
        <v>100</v>
      </c>
      <c r="Y195" s="35">
        <v>100</v>
      </c>
      <c r="Z195" s="35">
        <v>100</v>
      </c>
      <c r="AA195" s="35">
        <f t="shared" si="13"/>
        <v>100</v>
      </c>
      <c r="AB195" s="35">
        <f t="shared" si="14"/>
        <v>100</v>
      </c>
      <c r="AC195" s="23"/>
      <c r="AD195" s="36">
        <f t="shared" si="16"/>
        <v>100</v>
      </c>
      <c r="AE195" s="36">
        <f t="shared" si="16"/>
        <v>100</v>
      </c>
      <c r="AF195" s="36">
        <f t="shared" si="16"/>
        <v>100</v>
      </c>
      <c r="AG195" s="36">
        <f t="shared" si="15"/>
        <v>100</v>
      </c>
      <c r="AH195" s="36">
        <f t="shared" si="15"/>
        <v>100</v>
      </c>
      <c r="AI195" s="36">
        <f t="shared" si="15"/>
        <v>100</v>
      </c>
      <c r="AJ195" s="36">
        <f t="shared" si="15"/>
        <v>100</v>
      </c>
      <c r="AK195" s="37" t="str">
        <f t="shared" si="12"/>
        <v>Assumption</v>
      </c>
      <c r="AM195" s="38" t="s">
        <v>290</v>
      </c>
      <c r="AP195" s="38">
        <v>100</v>
      </c>
      <c r="AQ195" s="38">
        <v>100</v>
      </c>
      <c r="AR195" s="38">
        <v>100</v>
      </c>
      <c r="AS195" s="38">
        <v>100</v>
      </c>
      <c r="AT195" s="38" t="s">
        <v>283</v>
      </c>
    </row>
    <row r="196" spans="1:46" x14ac:dyDescent="0.35">
      <c r="A196" s="29" t="s">
        <v>298</v>
      </c>
      <c r="B196" s="30" t="s">
        <v>291</v>
      </c>
      <c r="C196" s="31" t="s">
        <v>235</v>
      </c>
      <c r="D196" s="32" t="s">
        <v>235</v>
      </c>
      <c r="E196" s="21">
        <v>2002</v>
      </c>
      <c r="F196" s="33" t="s">
        <v>290</v>
      </c>
      <c r="G196" s="33" t="s">
        <v>290</v>
      </c>
      <c r="H196" s="33">
        <v>92.7</v>
      </c>
      <c r="I196" s="33" t="s">
        <v>290</v>
      </c>
      <c r="J196" s="33" t="s">
        <v>290</v>
      </c>
      <c r="K196" s="33" t="s">
        <v>290</v>
      </c>
      <c r="L196" s="33" t="s">
        <v>290</v>
      </c>
      <c r="M196" s="23"/>
      <c r="N196" s="34" t="s">
        <v>290</v>
      </c>
      <c r="O196" s="34" t="s">
        <v>290</v>
      </c>
      <c r="P196" s="34" t="s">
        <v>290</v>
      </c>
      <c r="Q196" s="34">
        <v>99.090652465820313</v>
      </c>
      <c r="R196" s="34">
        <v>100</v>
      </c>
      <c r="S196" s="34">
        <v>100</v>
      </c>
      <c r="T196" s="34">
        <v>100</v>
      </c>
      <c r="U196" s="23"/>
      <c r="V196" s="35" t="s">
        <v>290</v>
      </c>
      <c r="W196" s="35" t="s">
        <v>290</v>
      </c>
      <c r="X196" s="35" t="s">
        <v>290</v>
      </c>
      <c r="Y196" s="35" t="s">
        <v>290</v>
      </c>
      <c r="Z196" s="35" t="s">
        <v>290</v>
      </c>
      <c r="AA196" s="35" t="str">
        <f t="shared" si="13"/>
        <v/>
      </c>
      <c r="AB196" s="35" t="str">
        <f t="shared" si="14"/>
        <v/>
      </c>
      <c r="AC196" s="23"/>
      <c r="AD196" s="36" t="str">
        <f t="shared" si="16"/>
        <v/>
      </c>
      <c r="AE196" s="36" t="str">
        <f t="shared" si="16"/>
        <v/>
      </c>
      <c r="AF196" s="36">
        <f t="shared" si="16"/>
        <v>92.7</v>
      </c>
      <c r="AG196" s="36">
        <f t="shared" si="15"/>
        <v>99.090652465820313</v>
      </c>
      <c r="AH196" s="36">
        <f t="shared" si="15"/>
        <v>100</v>
      </c>
      <c r="AI196" s="36">
        <f t="shared" si="15"/>
        <v>100</v>
      </c>
      <c r="AJ196" s="36">
        <f t="shared" si="15"/>
        <v>100</v>
      </c>
      <c r="AK196" s="37" t="str">
        <f t="shared" ref="AK196:AK223" si="17">IF(ISNUMBER(J196),AM196,IF(ISNUMBER(R196),"WB Estimate",IF(ISNUMBER(Z196),"Assumption","n/a")))</f>
        <v>WB Estimate</v>
      </c>
      <c r="AM196" s="38" t="s">
        <v>290</v>
      </c>
      <c r="AP196" s="38">
        <v>97.2</v>
      </c>
      <c r="AQ196" s="38">
        <v>98.839999999999989</v>
      </c>
      <c r="AR196" s="38">
        <v>98.89</v>
      </c>
      <c r="AS196" s="38">
        <v>98.82</v>
      </c>
      <c r="AT196" s="38" t="s">
        <v>283</v>
      </c>
    </row>
    <row r="197" spans="1:46" x14ac:dyDescent="0.35">
      <c r="A197" s="29" t="s">
        <v>292</v>
      </c>
      <c r="B197" s="30" t="s">
        <v>311</v>
      </c>
      <c r="C197" s="31" t="s">
        <v>236</v>
      </c>
      <c r="D197" s="32" t="s">
        <v>236</v>
      </c>
      <c r="E197" s="21">
        <v>1999</v>
      </c>
      <c r="F197" s="33" t="s">
        <v>290</v>
      </c>
      <c r="G197" s="33">
        <v>98.467741935483872</v>
      </c>
      <c r="H197" s="33" t="s">
        <v>290</v>
      </c>
      <c r="I197" s="33" t="s">
        <v>290</v>
      </c>
      <c r="J197" s="33" t="s">
        <v>290</v>
      </c>
      <c r="K197" s="33" t="s">
        <v>290</v>
      </c>
      <c r="L197" s="33" t="s">
        <v>290</v>
      </c>
      <c r="M197" s="23"/>
      <c r="N197" s="34" t="s">
        <v>290</v>
      </c>
      <c r="O197" s="34" t="s">
        <v>290</v>
      </c>
      <c r="P197" s="34">
        <v>99.461280822753906</v>
      </c>
      <c r="Q197" s="34">
        <v>99.978408813476563</v>
      </c>
      <c r="R197" s="34">
        <v>100</v>
      </c>
      <c r="S197" s="34">
        <v>100</v>
      </c>
      <c r="T197" s="34">
        <v>100</v>
      </c>
      <c r="U197" s="23"/>
      <c r="V197" s="35" t="s">
        <v>290</v>
      </c>
      <c r="W197" s="35" t="s">
        <v>290</v>
      </c>
      <c r="X197" s="35" t="s">
        <v>290</v>
      </c>
      <c r="Y197" s="35" t="s">
        <v>290</v>
      </c>
      <c r="Z197" s="35" t="s">
        <v>290</v>
      </c>
      <c r="AA197" s="35" t="str">
        <f t="shared" ref="AA197:AA223" si="18">Z197</f>
        <v/>
      </c>
      <c r="AB197" s="35" t="str">
        <f t="shared" ref="AB197:AB223" si="19">Z197</f>
        <v/>
      </c>
      <c r="AC197" s="23"/>
      <c r="AD197" s="36" t="str">
        <f t="shared" si="16"/>
        <v/>
      </c>
      <c r="AE197" s="36">
        <f t="shared" si="16"/>
        <v>98.467741935483872</v>
      </c>
      <c r="AF197" s="36">
        <f t="shared" si="16"/>
        <v>99.461280822753906</v>
      </c>
      <c r="AG197" s="36">
        <f t="shared" si="15"/>
        <v>99.978408813476563</v>
      </c>
      <c r="AH197" s="36">
        <f t="shared" si="15"/>
        <v>100</v>
      </c>
      <c r="AI197" s="36">
        <f t="shared" si="15"/>
        <v>100</v>
      </c>
      <c r="AJ197" s="36">
        <f t="shared" si="15"/>
        <v>100</v>
      </c>
      <c r="AK197" s="37" t="str">
        <f t="shared" si="17"/>
        <v>WB Estimate</v>
      </c>
      <c r="AM197" s="38" t="s">
        <v>290</v>
      </c>
      <c r="AP197" s="38">
        <v>38.56</v>
      </c>
      <c r="AQ197" s="38">
        <v>67.510000000000005</v>
      </c>
      <c r="AR197" s="38">
        <v>76.739999999999995</v>
      </c>
      <c r="AS197" s="38">
        <v>80.5</v>
      </c>
      <c r="AT197" s="38" t="s">
        <v>283</v>
      </c>
    </row>
    <row r="198" spans="1:46" x14ac:dyDescent="0.35">
      <c r="A198" s="29" t="s">
        <v>294</v>
      </c>
      <c r="B198" s="30" t="s">
        <v>307</v>
      </c>
      <c r="C198" s="31" t="s">
        <v>237</v>
      </c>
      <c r="D198" s="32" t="s">
        <v>238</v>
      </c>
      <c r="E198" s="21">
        <v>1992</v>
      </c>
      <c r="F198" s="33" t="s">
        <v>290</v>
      </c>
      <c r="G198" s="33" t="s">
        <v>290</v>
      </c>
      <c r="H198" s="33">
        <v>14.8</v>
      </c>
      <c r="I198" s="33" t="s">
        <v>290</v>
      </c>
      <c r="J198" s="33">
        <v>32.799999999999997</v>
      </c>
      <c r="K198" s="33">
        <v>65.3</v>
      </c>
      <c r="L198" s="33">
        <v>16.899999999999999</v>
      </c>
      <c r="M198" s="23"/>
      <c r="N198" s="34" t="s">
        <v>290</v>
      </c>
      <c r="O198" s="34">
        <v>9.620610237121582</v>
      </c>
      <c r="P198" s="34" t="s">
        <v>290</v>
      </c>
      <c r="Q198" s="34">
        <v>18.910179138183594</v>
      </c>
      <c r="R198" s="34" t="s">
        <v>290</v>
      </c>
      <c r="S198" s="34" t="s">
        <v>290</v>
      </c>
      <c r="T198" s="34" t="s">
        <v>290</v>
      </c>
      <c r="U198" s="23"/>
      <c r="V198" s="35" t="s">
        <v>290</v>
      </c>
      <c r="W198" s="35" t="s">
        <v>290</v>
      </c>
      <c r="X198" s="35" t="s">
        <v>290</v>
      </c>
      <c r="Y198" s="35" t="s">
        <v>290</v>
      </c>
      <c r="Z198" s="35" t="s">
        <v>290</v>
      </c>
      <c r="AA198" s="35" t="str">
        <f t="shared" si="18"/>
        <v/>
      </c>
      <c r="AB198" s="35" t="str">
        <f t="shared" si="19"/>
        <v/>
      </c>
      <c r="AC198" s="23"/>
      <c r="AD198" s="36" t="str">
        <f t="shared" si="16"/>
        <v/>
      </c>
      <c r="AE198" s="36">
        <f t="shared" si="16"/>
        <v>9.620610237121582</v>
      </c>
      <c r="AF198" s="36">
        <f t="shared" si="16"/>
        <v>14.8</v>
      </c>
      <c r="AG198" s="36">
        <f t="shared" si="15"/>
        <v>18.910179138183594</v>
      </c>
      <c r="AH198" s="36">
        <f t="shared" si="15"/>
        <v>32.799999999999997</v>
      </c>
      <c r="AI198" s="36">
        <f t="shared" si="15"/>
        <v>65.3</v>
      </c>
      <c r="AJ198" s="36">
        <f t="shared" si="15"/>
        <v>16.899999999999999</v>
      </c>
      <c r="AK198" s="37" t="str">
        <f t="shared" si="17"/>
        <v>Energy Access Situation Report</v>
      </c>
      <c r="AM198" s="38" t="s">
        <v>328</v>
      </c>
      <c r="AP198" s="38">
        <v>1.0900000000000021</v>
      </c>
      <c r="AQ198" s="38">
        <v>1.6599999999999948</v>
      </c>
      <c r="AR198" s="38">
        <v>1.980000000000004</v>
      </c>
      <c r="AS198" s="38">
        <v>2.1599999999999953</v>
      </c>
      <c r="AT198" s="38" t="s">
        <v>283</v>
      </c>
    </row>
    <row r="199" spans="1:46" x14ac:dyDescent="0.35">
      <c r="A199" s="29" t="s">
        <v>300</v>
      </c>
      <c r="B199" s="30" t="s">
        <v>314</v>
      </c>
      <c r="C199" s="31" t="s">
        <v>239</v>
      </c>
      <c r="D199" s="32" t="s">
        <v>239</v>
      </c>
      <c r="E199" s="21">
        <v>2000</v>
      </c>
      <c r="F199" s="33" t="s">
        <v>290</v>
      </c>
      <c r="G199" s="33">
        <v>82.1</v>
      </c>
      <c r="H199" s="33">
        <v>99.7</v>
      </c>
      <c r="I199" s="33" t="s">
        <v>290</v>
      </c>
      <c r="J199" s="33" t="s">
        <v>290</v>
      </c>
      <c r="K199" s="33" t="s">
        <v>290</v>
      </c>
      <c r="L199" s="33" t="s">
        <v>290</v>
      </c>
      <c r="M199" s="23"/>
      <c r="N199" s="34" t="s">
        <v>290</v>
      </c>
      <c r="O199" s="34" t="s">
        <v>290</v>
      </c>
      <c r="P199" s="34" t="s">
        <v>290</v>
      </c>
      <c r="Q199" s="34">
        <v>99.981666564941406</v>
      </c>
      <c r="R199" s="34">
        <v>100</v>
      </c>
      <c r="S199" s="34">
        <v>99.881744384765625</v>
      </c>
      <c r="T199" s="34">
        <v>100</v>
      </c>
      <c r="U199" s="23"/>
      <c r="V199" s="35" t="s">
        <v>290</v>
      </c>
      <c r="W199" s="35" t="s">
        <v>290</v>
      </c>
      <c r="X199" s="35" t="s">
        <v>290</v>
      </c>
      <c r="Y199" s="35" t="s">
        <v>290</v>
      </c>
      <c r="Z199" s="35" t="s">
        <v>290</v>
      </c>
      <c r="AA199" s="35" t="str">
        <f t="shared" si="18"/>
        <v/>
      </c>
      <c r="AB199" s="35" t="str">
        <f t="shared" si="19"/>
        <v/>
      </c>
      <c r="AC199" s="23"/>
      <c r="AD199" s="36" t="str">
        <f t="shared" si="16"/>
        <v/>
      </c>
      <c r="AE199" s="36">
        <f t="shared" si="16"/>
        <v>82.1</v>
      </c>
      <c r="AF199" s="36">
        <f t="shared" si="16"/>
        <v>99.7</v>
      </c>
      <c r="AG199" s="36">
        <f t="shared" si="15"/>
        <v>99.981666564941406</v>
      </c>
      <c r="AH199" s="36">
        <f t="shared" si="15"/>
        <v>100</v>
      </c>
      <c r="AI199" s="36">
        <f t="shared" si="15"/>
        <v>99.881744384765625</v>
      </c>
      <c r="AJ199" s="36">
        <f t="shared" si="15"/>
        <v>100</v>
      </c>
      <c r="AK199" s="37" t="str">
        <f t="shared" si="17"/>
        <v>WB Estimate</v>
      </c>
      <c r="AM199" s="38" t="s">
        <v>290</v>
      </c>
      <c r="AP199" s="38">
        <v>68.209999999999994</v>
      </c>
      <c r="AQ199" s="38">
        <v>71.61</v>
      </c>
      <c r="AR199" s="38">
        <v>72.789999999999992</v>
      </c>
      <c r="AS199" s="38">
        <v>73.34</v>
      </c>
      <c r="AT199" s="38" t="s">
        <v>283</v>
      </c>
    </row>
    <row r="200" spans="1:46" x14ac:dyDescent="0.35">
      <c r="A200" s="29" t="s">
        <v>300</v>
      </c>
      <c r="B200" s="30" t="s">
        <v>315</v>
      </c>
      <c r="C200" s="31" t="s">
        <v>240</v>
      </c>
      <c r="D200" s="32" t="s">
        <v>240</v>
      </c>
      <c r="E200" s="21">
        <v>2001</v>
      </c>
      <c r="F200" s="33" t="s">
        <v>290</v>
      </c>
      <c r="G200" s="33" t="s">
        <v>290</v>
      </c>
      <c r="H200" s="33">
        <v>38</v>
      </c>
      <c r="I200" s="33" t="s">
        <v>290</v>
      </c>
      <c r="J200" s="33" t="s">
        <v>290</v>
      </c>
      <c r="K200" s="33" t="s">
        <v>290</v>
      </c>
      <c r="L200" s="33" t="s">
        <v>290</v>
      </c>
      <c r="M200" s="23"/>
      <c r="N200" s="34" t="s">
        <v>290</v>
      </c>
      <c r="O200" s="34" t="s">
        <v>290</v>
      </c>
      <c r="P200" s="34" t="s">
        <v>290</v>
      </c>
      <c r="Q200" s="34">
        <v>57.7781982421875</v>
      </c>
      <c r="R200" s="34">
        <v>63.394138336181641</v>
      </c>
      <c r="S200" s="34">
        <v>91.66546630859375</v>
      </c>
      <c r="T200" s="34">
        <v>49.2153775073931</v>
      </c>
      <c r="U200" s="23"/>
      <c r="V200" s="35" t="s">
        <v>290</v>
      </c>
      <c r="W200" s="35" t="s">
        <v>290</v>
      </c>
      <c r="X200" s="35" t="s">
        <v>290</v>
      </c>
      <c r="Y200" s="35" t="s">
        <v>290</v>
      </c>
      <c r="Z200" s="35" t="s">
        <v>290</v>
      </c>
      <c r="AA200" s="35" t="str">
        <f t="shared" si="18"/>
        <v/>
      </c>
      <c r="AB200" s="35" t="str">
        <f t="shared" si="19"/>
        <v/>
      </c>
      <c r="AC200" s="23"/>
      <c r="AD200" s="36" t="str">
        <f t="shared" si="16"/>
        <v/>
      </c>
      <c r="AE200" s="36" t="str">
        <f t="shared" si="16"/>
        <v/>
      </c>
      <c r="AF200" s="36">
        <f t="shared" si="16"/>
        <v>38</v>
      </c>
      <c r="AG200" s="36">
        <f t="shared" si="15"/>
        <v>57.7781982421875</v>
      </c>
      <c r="AH200" s="36">
        <f t="shared" si="15"/>
        <v>63.394138336181641</v>
      </c>
      <c r="AI200" s="36">
        <f t="shared" si="15"/>
        <v>91.66546630859375</v>
      </c>
      <c r="AJ200" s="36">
        <f t="shared" si="15"/>
        <v>49.2153775073931</v>
      </c>
      <c r="AK200" s="37" t="str">
        <f t="shared" si="17"/>
        <v>WB Estimate</v>
      </c>
      <c r="AM200" s="38" t="s">
        <v>323</v>
      </c>
      <c r="AP200" s="38">
        <v>2.8200000000000003</v>
      </c>
      <c r="AQ200" s="38">
        <v>4.33</v>
      </c>
      <c r="AR200" s="38">
        <v>5.35</v>
      </c>
      <c r="AS200" s="38">
        <v>5.9799999999999969</v>
      </c>
      <c r="AT200" s="38" t="s">
        <v>283</v>
      </c>
    </row>
    <row r="201" spans="1:46" x14ac:dyDescent="0.35">
      <c r="A201" s="29" t="s">
        <v>294</v>
      </c>
      <c r="B201" s="30" t="s">
        <v>315</v>
      </c>
      <c r="C201" s="31" t="s">
        <v>241</v>
      </c>
      <c r="D201" s="32" t="s">
        <v>241</v>
      </c>
      <c r="E201" s="21">
        <v>1998</v>
      </c>
      <c r="F201" s="33" t="s">
        <v>290</v>
      </c>
      <c r="G201" s="33">
        <v>16.956234880140752</v>
      </c>
      <c r="H201" s="33">
        <v>30.791743684534811</v>
      </c>
      <c r="I201" s="33">
        <v>45.7</v>
      </c>
      <c r="J201" s="33" t="s">
        <v>290</v>
      </c>
      <c r="K201" s="33" t="s">
        <v>290</v>
      </c>
      <c r="L201" s="33" t="s">
        <v>290</v>
      </c>
      <c r="M201" s="23"/>
      <c r="N201" s="34" t="s">
        <v>290</v>
      </c>
      <c r="O201" s="34" t="s">
        <v>290</v>
      </c>
      <c r="P201" s="34" t="s">
        <v>290</v>
      </c>
      <c r="Q201" s="34" t="s">
        <v>290</v>
      </c>
      <c r="R201" s="34">
        <v>46.928375244140625</v>
      </c>
      <c r="S201" s="34">
        <v>87.44219970703125</v>
      </c>
      <c r="T201" s="34">
        <v>19.394055755680366</v>
      </c>
      <c r="U201" s="23"/>
      <c r="V201" s="35" t="s">
        <v>290</v>
      </c>
      <c r="W201" s="35" t="s">
        <v>290</v>
      </c>
      <c r="X201" s="35" t="s">
        <v>290</v>
      </c>
      <c r="Y201" s="35" t="s">
        <v>290</v>
      </c>
      <c r="Z201" s="35" t="s">
        <v>290</v>
      </c>
      <c r="AA201" s="35" t="str">
        <f t="shared" si="18"/>
        <v/>
      </c>
      <c r="AB201" s="35" t="str">
        <f t="shared" si="19"/>
        <v/>
      </c>
      <c r="AC201" s="23"/>
      <c r="AD201" s="36" t="str">
        <f t="shared" si="16"/>
        <v/>
      </c>
      <c r="AE201" s="36">
        <f t="shared" si="16"/>
        <v>16.956234880140752</v>
      </c>
      <c r="AF201" s="36">
        <f t="shared" si="16"/>
        <v>30.791743684534811</v>
      </c>
      <c r="AG201" s="36">
        <f t="shared" si="15"/>
        <v>45.7</v>
      </c>
      <c r="AH201" s="36">
        <f t="shared" si="15"/>
        <v>46.928375244140625</v>
      </c>
      <c r="AI201" s="36">
        <f t="shared" si="15"/>
        <v>87.44219970703125</v>
      </c>
      <c r="AJ201" s="36">
        <f t="shared" si="15"/>
        <v>19.394055755680366</v>
      </c>
      <c r="AK201" s="37" t="str">
        <f t="shared" si="17"/>
        <v>WB Estimate</v>
      </c>
      <c r="AM201" s="38" t="s">
        <v>290</v>
      </c>
      <c r="AP201" s="38">
        <v>0.27000000000000357</v>
      </c>
      <c r="AQ201" s="38">
        <v>3.9100000000000024</v>
      </c>
      <c r="AR201" s="38">
        <v>5.8300000000000018</v>
      </c>
      <c r="AS201" s="38">
        <v>6.8100000000000049</v>
      </c>
      <c r="AT201" s="38" t="s">
        <v>283</v>
      </c>
    </row>
    <row r="202" spans="1:46" x14ac:dyDescent="0.35">
      <c r="A202" s="29" t="s">
        <v>300</v>
      </c>
      <c r="B202" s="30" t="s">
        <v>301</v>
      </c>
      <c r="C202" s="31" t="s">
        <v>242</v>
      </c>
      <c r="D202" s="32" t="s">
        <v>242</v>
      </c>
      <c r="E202" s="21">
        <v>1994</v>
      </c>
      <c r="F202" s="33" t="s">
        <v>290</v>
      </c>
      <c r="G202" s="33" t="s">
        <v>290</v>
      </c>
      <c r="H202" s="33" t="s">
        <v>290</v>
      </c>
      <c r="I202" s="33" t="s">
        <v>290</v>
      </c>
      <c r="J202" s="33">
        <v>97.02</v>
      </c>
      <c r="K202" s="33">
        <v>98.63</v>
      </c>
      <c r="L202" s="33">
        <v>96.559999999999988</v>
      </c>
      <c r="M202" s="23"/>
      <c r="N202" s="34" t="s">
        <v>290</v>
      </c>
      <c r="O202" s="34">
        <v>85.417686462402344</v>
      </c>
      <c r="P202" s="34">
        <v>92.261650085449219</v>
      </c>
      <c r="Q202" s="34">
        <v>95.38067626953125</v>
      </c>
      <c r="R202" s="34" t="s">
        <v>290</v>
      </c>
      <c r="S202" s="34" t="s">
        <v>290</v>
      </c>
      <c r="T202" s="34" t="s">
        <v>290</v>
      </c>
      <c r="U202" s="23"/>
      <c r="V202" s="35" t="s">
        <v>290</v>
      </c>
      <c r="W202" s="35" t="s">
        <v>290</v>
      </c>
      <c r="X202" s="35" t="s">
        <v>290</v>
      </c>
      <c r="Y202" s="35" t="s">
        <v>290</v>
      </c>
      <c r="Z202" s="35" t="s">
        <v>290</v>
      </c>
      <c r="AA202" s="35" t="str">
        <f t="shared" si="18"/>
        <v/>
      </c>
      <c r="AB202" s="35" t="str">
        <f t="shared" si="19"/>
        <v/>
      </c>
      <c r="AC202" s="23"/>
      <c r="AD202" s="36" t="str">
        <f t="shared" si="16"/>
        <v/>
      </c>
      <c r="AE202" s="36">
        <f t="shared" si="16"/>
        <v>85.417686462402344</v>
      </c>
      <c r="AF202" s="36">
        <f t="shared" si="16"/>
        <v>92.261650085449219</v>
      </c>
      <c r="AG202" s="36">
        <f t="shared" si="15"/>
        <v>95.38067626953125</v>
      </c>
      <c r="AH202" s="36">
        <f t="shared" si="15"/>
        <v>97.02</v>
      </c>
      <c r="AI202" s="36">
        <f t="shared" si="15"/>
        <v>98.63</v>
      </c>
      <c r="AJ202" s="36">
        <f t="shared" si="15"/>
        <v>96.559999999999988</v>
      </c>
      <c r="AK202" s="37" t="str">
        <f t="shared" si="17"/>
        <v>Census</v>
      </c>
      <c r="AM202" s="38" t="s">
        <v>329</v>
      </c>
      <c r="AP202" s="38">
        <v>49.22</v>
      </c>
      <c r="AQ202" s="38">
        <v>55.81</v>
      </c>
      <c r="AR202" s="38">
        <v>57.04</v>
      </c>
      <c r="AS202" s="38">
        <v>57.529999999999994</v>
      </c>
      <c r="AT202" s="38" t="s">
        <v>283</v>
      </c>
    </row>
    <row r="203" spans="1:46" x14ac:dyDescent="0.35">
      <c r="A203" s="29" t="s">
        <v>303</v>
      </c>
      <c r="B203" s="30" t="s">
        <v>304</v>
      </c>
      <c r="C203" s="31" t="s">
        <v>243</v>
      </c>
      <c r="D203" s="32" t="s">
        <v>243</v>
      </c>
      <c r="E203" s="21">
        <v>2000</v>
      </c>
      <c r="F203" s="33" t="s">
        <v>290</v>
      </c>
      <c r="G203" s="33">
        <v>91.29</v>
      </c>
      <c r="H203" s="33" t="s">
        <v>290</v>
      </c>
      <c r="I203" s="33" t="s">
        <v>290</v>
      </c>
      <c r="J203" s="33" t="s">
        <v>290</v>
      </c>
      <c r="K203" s="33" t="s">
        <v>290</v>
      </c>
      <c r="L203" s="33" t="s">
        <v>290</v>
      </c>
      <c r="M203" s="23"/>
      <c r="N203" s="34" t="s">
        <v>290</v>
      </c>
      <c r="O203" s="34" t="s">
        <v>290</v>
      </c>
      <c r="P203" s="34">
        <v>99.298362731933594</v>
      </c>
      <c r="Q203" s="34">
        <v>100</v>
      </c>
      <c r="R203" s="34">
        <v>100</v>
      </c>
      <c r="S203" s="34">
        <v>100</v>
      </c>
      <c r="T203" s="34">
        <v>100</v>
      </c>
      <c r="U203" s="23"/>
      <c r="V203" s="35" t="s">
        <v>290</v>
      </c>
      <c r="W203" s="35" t="s">
        <v>290</v>
      </c>
      <c r="X203" s="35">
        <v>100</v>
      </c>
      <c r="Y203" s="35">
        <v>100</v>
      </c>
      <c r="Z203" s="35">
        <v>100</v>
      </c>
      <c r="AA203" s="35">
        <f t="shared" si="18"/>
        <v>100</v>
      </c>
      <c r="AB203" s="35">
        <f t="shared" si="19"/>
        <v>100</v>
      </c>
      <c r="AC203" s="23"/>
      <c r="AD203" s="36" t="str">
        <f t="shared" si="16"/>
        <v/>
      </c>
      <c r="AE203" s="36">
        <f t="shared" si="16"/>
        <v>91.29</v>
      </c>
      <c r="AF203" s="36">
        <f t="shared" si="16"/>
        <v>99.298362731933594</v>
      </c>
      <c r="AG203" s="36">
        <f t="shared" si="15"/>
        <v>100</v>
      </c>
      <c r="AH203" s="36">
        <f t="shared" si="15"/>
        <v>100</v>
      </c>
      <c r="AI203" s="36">
        <f t="shared" si="15"/>
        <v>100</v>
      </c>
      <c r="AJ203" s="36">
        <f t="shared" si="15"/>
        <v>100</v>
      </c>
      <c r="AK203" s="37" t="str">
        <f t="shared" si="17"/>
        <v>WB Estimate</v>
      </c>
      <c r="AM203" s="38" t="s">
        <v>290</v>
      </c>
      <c r="AP203" s="38">
        <v>98.81</v>
      </c>
      <c r="AQ203" s="38">
        <v>99.22</v>
      </c>
      <c r="AR203" s="38">
        <v>99.25</v>
      </c>
      <c r="AS203" s="38">
        <v>99.25</v>
      </c>
      <c r="AT203" s="38" t="s">
        <v>283</v>
      </c>
    </row>
    <row r="204" spans="1:46" x14ac:dyDescent="0.35">
      <c r="A204" s="29" t="s">
        <v>298</v>
      </c>
      <c r="B204" s="30" t="s">
        <v>299</v>
      </c>
      <c r="C204" s="31" t="s">
        <v>244</v>
      </c>
      <c r="D204" s="32" t="s">
        <v>244</v>
      </c>
      <c r="E204" s="21">
        <v>1994</v>
      </c>
      <c r="F204" s="33" t="s">
        <v>290</v>
      </c>
      <c r="G204" s="33">
        <v>94.8</v>
      </c>
      <c r="H204" s="33">
        <v>99.5</v>
      </c>
      <c r="I204" s="33">
        <v>99.8</v>
      </c>
      <c r="J204" s="33" t="s">
        <v>290</v>
      </c>
      <c r="K204" s="33" t="s">
        <v>290</v>
      </c>
      <c r="L204" s="33" t="s">
        <v>290</v>
      </c>
      <c r="M204" s="23"/>
      <c r="N204" s="34" t="s">
        <v>290</v>
      </c>
      <c r="O204" s="34" t="s">
        <v>290</v>
      </c>
      <c r="P204" s="34" t="s">
        <v>290</v>
      </c>
      <c r="Q204" s="34" t="s">
        <v>290</v>
      </c>
      <c r="R204" s="34">
        <v>100</v>
      </c>
      <c r="S204" s="34">
        <v>100</v>
      </c>
      <c r="T204" s="34">
        <v>100</v>
      </c>
      <c r="U204" s="23"/>
      <c r="V204" s="35" t="s">
        <v>290</v>
      </c>
      <c r="W204" s="35" t="s">
        <v>290</v>
      </c>
      <c r="X204" s="35" t="s">
        <v>290</v>
      </c>
      <c r="Y204" s="35" t="s">
        <v>290</v>
      </c>
      <c r="Z204" s="35" t="s">
        <v>290</v>
      </c>
      <c r="AA204" s="35" t="str">
        <f t="shared" si="18"/>
        <v/>
      </c>
      <c r="AB204" s="35" t="str">
        <f t="shared" si="19"/>
        <v/>
      </c>
      <c r="AC204" s="23"/>
      <c r="AD204" s="36" t="str">
        <f t="shared" si="16"/>
        <v/>
      </c>
      <c r="AE204" s="36">
        <f t="shared" si="16"/>
        <v>94.8</v>
      </c>
      <c r="AF204" s="36">
        <f t="shared" si="16"/>
        <v>99.5</v>
      </c>
      <c r="AG204" s="36">
        <f t="shared" si="15"/>
        <v>99.8</v>
      </c>
      <c r="AH204" s="36">
        <f t="shared" si="15"/>
        <v>100</v>
      </c>
      <c r="AI204" s="36">
        <f t="shared" si="15"/>
        <v>100</v>
      </c>
      <c r="AJ204" s="36">
        <f t="shared" si="15"/>
        <v>100</v>
      </c>
      <c r="AK204" s="37" t="str">
        <f t="shared" si="17"/>
        <v>WB Estimate</v>
      </c>
      <c r="AM204" s="38" t="s">
        <v>290</v>
      </c>
      <c r="AP204" s="38">
        <v>93.06</v>
      </c>
      <c r="AQ204" s="38">
        <v>98.39</v>
      </c>
      <c r="AR204" s="38">
        <v>98.97</v>
      </c>
      <c r="AS204" s="38">
        <v>99.15</v>
      </c>
      <c r="AT204" s="38" t="s">
        <v>283</v>
      </c>
    </row>
    <row r="205" spans="1:46" x14ac:dyDescent="0.35">
      <c r="A205" s="29" t="s">
        <v>292</v>
      </c>
      <c r="B205" s="30" t="s">
        <v>291</v>
      </c>
      <c r="C205" s="31" t="s">
        <v>245</v>
      </c>
      <c r="D205" s="32" t="s">
        <v>245</v>
      </c>
      <c r="E205" s="21">
        <v>2010</v>
      </c>
      <c r="F205" s="33" t="s">
        <v>290</v>
      </c>
      <c r="G205" s="33" t="s">
        <v>290</v>
      </c>
      <c r="H205" s="33">
        <v>100</v>
      </c>
      <c r="I205" s="33" t="s">
        <v>290</v>
      </c>
      <c r="J205" s="33" t="s">
        <v>290</v>
      </c>
      <c r="K205" s="33" t="s">
        <v>290</v>
      </c>
      <c r="L205" s="33" t="s">
        <v>290</v>
      </c>
      <c r="M205" s="23"/>
      <c r="N205" s="34" t="s">
        <v>290</v>
      </c>
      <c r="O205" s="34" t="s">
        <v>290</v>
      </c>
      <c r="P205" s="34" t="s">
        <v>290</v>
      </c>
      <c r="Q205" s="34">
        <v>100</v>
      </c>
      <c r="R205" s="34">
        <v>100</v>
      </c>
      <c r="S205" s="34">
        <v>100</v>
      </c>
      <c r="T205" s="34">
        <v>100</v>
      </c>
      <c r="U205" s="23"/>
      <c r="V205" s="35" t="s">
        <v>290</v>
      </c>
      <c r="W205" s="35" t="s">
        <v>290</v>
      </c>
      <c r="X205" s="35" t="s">
        <v>290</v>
      </c>
      <c r="Y205" s="35" t="s">
        <v>290</v>
      </c>
      <c r="Z205" s="35" t="s">
        <v>290</v>
      </c>
      <c r="AA205" s="35" t="str">
        <f t="shared" si="18"/>
        <v/>
      </c>
      <c r="AB205" s="35" t="str">
        <f t="shared" si="19"/>
        <v/>
      </c>
      <c r="AC205" s="23"/>
      <c r="AD205" s="36" t="str">
        <f t="shared" si="16"/>
        <v/>
      </c>
      <c r="AE205" s="36" t="str">
        <f t="shared" si="16"/>
        <v/>
      </c>
      <c r="AF205" s="36">
        <f t="shared" si="16"/>
        <v>100</v>
      </c>
      <c r="AG205" s="36">
        <f t="shared" si="15"/>
        <v>100</v>
      </c>
      <c r="AH205" s="36">
        <f t="shared" si="15"/>
        <v>100</v>
      </c>
      <c r="AI205" s="36">
        <f t="shared" si="15"/>
        <v>100</v>
      </c>
      <c r="AJ205" s="36">
        <f t="shared" si="15"/>
        <v>100</v>
      </c>
      <c r="AK205" s="37" t="str">
        <f t="shared" si="17"/>
        <v>WB Estimate</v>
      </c>
      <c r="AM205" s="38" t="s">
        <v>290</v>
      </c>
      <c r="AP205" s="38" t="s">
        <v>290</v>
      </c>
      <c r="AQ205" s="38" t="s">
        <v>290</v>
      </c>
      <c r="AR205" s="38" t="s">
        <v>290</v>
      </c>
      <c r="AS205" s="38" t="s">
        <v>290</v>
      </c>
      <c r="AT205" s="38"/>
    </row>
    <row r="206" spans="1:46" x14ac:dyDescent="0.35">
      <c r="A206" s="29" t="s">
        <v>292</v>
      </c>
      <c r="B206" s="30" t="s">
        <v>311</v>
      </c>
      <c r="C206" s="31" t="s">
        <v>246</v>
      </c>
      <c r="D206" s="32" t="s">
        <v>246</v>
      </c>
      <c r="E206" s="21">
        <v>2000</v>
      </c>
      <c r="F206" s="33" t="s">
        <v>290</v>
      </c>
      <c r="G206" s="33">
        <v>99.6</v>
      </c>
      <c r="H206" s="33">
        <v>100</v>
      </c>
      <c r="I206" s="33" t="s">
        <v>290</v>
      </c>
      <c r="J206" s="33" t="s">
        <v>290</v>
      </c>
      <c r="K206" s="33" t="s">
        <v>290</v>
      </c>
      <c r="L206" s="33" t="s">
        <v>290</v>
      </c>
      <c r="M206" s="23"/>
      <c r="N206" s="34" t="s">
        <v>290</v>
      </c>
      <c r="O206" s="34" t="s">
        <v>290</v>
      </c>
      <c r="P206" s="34" t="s">
        <v>290</v>
      </c>
      <c r="Q206" s="34">
        <v>99.998847961425781</v>
      </c>
      <c r="R206" s="34">
        <v>100</v>
      </c>
      <c r="S206" s="34">
        <v>100</v>
      </c>
      <c r="T206" s="34">
        <v>100</v>
      </c>
      <c r="U206" s="23"/>
      <c r="V206" s="35" t="s">
        <v>290</v>
      </c>
      <c r="W206" s="35" t="s">
        <v>290</v>
      </c>
      <c r="X206" s="35" t="s">
        <v>290</v>
      </c>
      <c r="Y206" s="35" t="s">
        <v>290</v>
      </c>
      <c r="Z206" s="35" t="s">
        <v>290</v>
      </c>
      <c r="AA206" s="35" t="str">
        <f t="shared" si="18"/>
        <v/>
      </c>
      <c r="AB206" s="35" t="str">
        <f t="shared" si="19"/>
        <v/>
      </c>
      <c r="AC206" s="23"/>
      <c r="AD206" s="36" t="str">
        <f t="shared" si="16"/>
        <v/>
      </c>
      <c r="AE206" s="36">
        <f t="shared" si="16"/>
        <v>99.6</v>
      </c>
      <c r="AF206" s="36">
        <f t="shared" si="16"/>
        <v>100</v>
      </c>
      <c r="AG206" s="36">
        <f t="shared" si="15"/>
        <v>99.998847961425781</v>
      </c>
      <c r="AH206" s="36">
        <f t="shared" si="15"/>
        <v>100</v>
      </c>
      <c r="AI206" s="36">
        <f t="shared" si="15"/>
        <v>100</v>
      </c>
      <c r="AJ206" s="36">
        <f t="shared" si="15"/>
        <v>100</v>
      </c>
      <c r="AK206" s="37" t="str">
        <f t="shared" si="17"/>
        <v>WB Estimate</v>
      </c>
      <c r="AM206" s="38" t="s">
        <v>290</v>
      </c>
      <c r="AP206" s="38">
        <v>97.72</v>
      </c>
      <c r="AQ206" s="38">
        <v>98.9</v>
      </c>
      <c r="AR206" s="38">
        <v>99.070000000000007</v>
      </c>
      <c r="AS206" s="38">
        <v>99.09</v>
      </c>
      <c r="AT206" s="38" t="s">
        <v>283</v>
      </c>
    </row>
    <row r="207" spans="1:46" x14ac:dyDescent="0.35">
      <c r="A207" s="29" t="s">
        <v>303</v>
      </c>
      <c r="B207" s="30" t="s">
        <v>304</v>
      </c>
      <c r="C207" s="31" t="s">
        <v>247</v>
      </c>
      <c r="D207" s="32" t="s">
        <v>247</v>
      </c>
      <c r="E207" s="21">
        <v>1990</v>
      </c>
      <c r="F207" s="33">
        <v>88.7</v>
      </c>
      <c r="G207" s="33">
        <v>95.6</v>
      </c>
      <c r="H207" s="33" t="s">
        <v>290</v>
      </c>
      <c r="I207" s="33" t="s">
        <v>290</v>
      </c>
      <c r="J207" s="33" t="s">
        <v>290</v>
      </c>
      <c r="K207" s="33" t="s">
        <v>290</v>
      </c>
      <c r="L207" s="33" t="s">
        <v>290</v>
      </c>
      <c r="M207" s="23"/>
      <c r="N207" s="34" t="s">
        <v>290</v>
      </c>
      <c r="O207" s="34" t="s">
        <v>290</v>
      </c>
      <c r="P207" s="34">
        <v>94.153541564941406</v>
      </c>
      <c r="Q207" s="34">
        <v>95.164451599121094</v>
      </c>
      <c r="R207" s="34">
        <v>95.700439453125</v>
      </c>
      <c r="S207" s="34">
        <v>100</v>
      </c>
      <c r="T207" s="34">
        <v>42.661573142553443</v>
      </c>
      <c r="U207" s="23"/>
      <c r="V207" s="35" t="s">
        <v>290</v>
      </c>
      <c r="W207" s="35">
        <v>100</v>
      </c>
      <c r="X207" s="35">
        <v>100</v>
      </c>
      <c r="Y207" s="35">
        <v>100</v>
      </c>
      <c r="Z207" s="35">
        <v>100</v>
      </c>
      <c r="AA207" s="35">
        <f t="shared" si="18"/>
        <v>100</v>
      </c>
      <c r="AB207" s="35">
        <f t="shared" si="19"/>
        <v>100</v>
      </c>
      <c r="AC207" s="23"/>
      <c r="AD207" s="36">
        <f t="shared" si="16"/>
        <v>88.7</v>
      </c>
      <c r="AE207" s="36">
        <f t="shared" si="16"/>
        <v>95.6</v>
      </c>
      <c r="AF207" s="36">
        <f t="shared" si="16"/>
        <v>94.153541564941406</v>
      </c>
      <c r="AG207" s="36">
        <f t="shared" si="15"/>
        <v>95.164451599121094</v>
      </c>
      <c r="AH207" s="36">
        <f t="shared" si="15"/>
        <v>95.700439453125</v>
      </c>
      <c r="AI207" s="36">
        <f t="shared" si="15"/>
        <v>100</v>
      </c>
      <c r="AJ207" s="36">
        <f t="shared" si="15"/>
        <v>42.661573142553443</v>
      </c>
      <c r="AK207" s="37" t="str">
        <f t="shared" si="17"/>
        <v>WB Estimate</v>
      </c>
      <c r="AM207" s="38" t="s">
        <v>290</v>
      </c>
      <c r="AP207" s="38"/>
      <c r="AQ207" s="38"/>
      <c r="AR207" s="38"/>
      <c r="AS207" s="38"/>
      <c r="AT207" s="38"/>
    </row>
    <row r="208" spans="1:46" x14ac:dyDescent="0.35">
      <c r="A208" s="29" t="s">
        <v>300</v>
      </c>
      <c r="B208" s="30" t="s">
        <v>301</v>
      </c>
      <c r="C208" s="31" t="s">
        <v>248</v>
      </c>
      <c r="D208" s="32" t="s">
        <v>248</v>
      </c>
      <c r="E208" s="21">
        <v>2002</v>
      </c>
      <c r="F208" s="33" t="s">
        <v>290</v>
      </c>
      <c r="G208" s="33" t="s">
        <v>290</v>
      </c>
      <c r="H208" s="33" t="s">
        <v>290</v>
      </c>
      <c r="I208" s="33" t="s">
        <v>290</v>
      </c>
      <c r="J208" s="33" t="s">
        <v>290</v>
      </c>
      <c r="K208" s="33" t="s">
        <v>290</v>
      </c>
      <c r="L208" s="33" t="s">
        <v>290</v>
      </c>
      <c r="M208" s="23"/>
      <c r="N208" s="34" t="s">
        <v>290</v>
      </c>
      <c r="O208" s="34" t="s">
        <v>290</v>
      </c>
      <c r="P208" s="34">
        <v>97.127861022949219</v>
      </c>
      <c r="Q208" s="34">
        <v>98.639701843261719</v>
      </c>
      <c r="R208" s="34">
        <v>99.426155090332031</v>
      </c>
      <c r="S208" s="34">
        <v>100</v>
      </c>
      <c r="T208" s="34">
        <v>98.54280161039236</v>
      </c>
      <c r="U208" s="23"/>
      <c r="V208" s="35" t="s">
        <v>290</v>
      </c>
      <c r="W208" s="35" t="s">
        <v>290</v>
      </c>
      <c r="X208" s="35" t="s">
        <v>290</v>
      </c>
      <c r="Y208" s="35" t="s">
        <v>290</v>
      </c>
      <c r="Z208" s="35" t="s">
        <v>290</v>
      </c>
      <c r="AA208" s="35" t="str">
        <f t="shared" si="18"/>
        <v/>
      </c>
      <c r="AB208" s="35" t="str">
        <f t="shared" si="19"/>
        <v/>
      </c>
      <c r="AC208" s="23"/>
      <c r="AD208" s="36" t="str">
        <f t="shared" si="16"/>
        <v/>
      </c>
      <c r="AE208" s="36" t="str">
        <f t="shared" si="16"/>
        <v/>
      </c>
      <c r="AF208" s="36">
        <f t="shared" si="16"/>
        <v>97.127861022949219</v>
      </c>
      <c r="AG208" s="36">
        <f t="shared" si="15"/>
        <v>98.639701843261719</v>
      </c>
      <c r="AH208" s="36">
        <f t="shared" si="15"/>
        <v>99.426155090332031</v>
      </c>
      <c r="AI208" s="36">
        <f t="shared" si="15"/>
        <v>100</v>
      </c>
      <c r="AJ208" s="36">
        <f t="shared" si="15"/>
        <v>98.54280161039236</v>
      </c>
      <c r="AK208" s="37" t="str">
        <f t="shared" si="17"/>
        <v>WB Estimate</v>
      </c>
      <c r="AM208" s="38" t="s">
        <v>290</v>
      </c>
      <c r="AP208" s="38">
        <v>29.879999999999995</v>
      </c>
      <c r="AQ208" s="38">
        <v>44.610000000000007</v>
      </c>
      <c r="AR208" s="38">
        <v>49.81</v>
      </c>
      <c r="AS208" s="38">
        <v>51.78</v>
      </c>
      <c r="AT208" s="38" t="s">
        <v>283</v>
      </c>
    </row>
    <row r="209" spans="1:46" x14ac:dyDescent="0.35">
      <c r="A209" s="29" t="s">
        <v>294</v>
      </c>
      <c r="B209" s="30" t="s">
        <v>307</v>
      </c>
      <c r="C209" s="31" t="s">
        <v>249</v>
      </c>
      <c r="D209" s="32" t="s">
        <v>249</v>
      </c>
      <c r="E209" s="21">
        <v>1991</v>
      </c>
      <c r="F209" s="33" t="s">
        <v>290</v>
      </c>
      <c r="G209" s="33" t="s">
        <v>290</v>
      </c>
      <c r="H209" s="33" t="s">
        <v>290</v>
      </c>
      <c r="I209" s="33">
        <v>20.399999999999999</v>
      </c>
      <c r="J209" s="33">
        <v>26.7</v>
      </c>
      <c r="K209" s="33">
        <v>57.5</v>
      </c>
      <c r="L209" s="33">
        <v>18</v>
      </c>
      <c r="M209" s="23"/>
      <c r="N209" s="34" t="s">
        <v>290</v>
      </c>
      <c r="O209" s="34">
        <v>8.4048900604248047</v>
      </c>
      <c r="P209" s="34">
        <v>14.769371032714844</v>
      </c>
      <c r="Q209" s="34" t="s">
        <v>290</v>
      </c>
      <c r="R209" s="34" t="s">
        <v>290</v>
      </c>
      <c r="S209" s="34" t="s">
        <v>290</v>
      </c>
      <c r="T209" s="34" t="s">
        <v>290</v>
      </c>
      <c r="U209" s="23"/>
      <c r="V209" s="35" t="s">
        <v>290</v>
      </c>
      <c r="W209" s="35" t="s">
        <v>290</v>
      </c>
      <c r="X209" s="35" t="s">
        <v>290</v>
      </c>
      <c r="Y209" s="35" t="s">
        <v>290</v>
      </c>
      <c r="Z209" s="35" t="s">
        <v>290</v>
      </c>
      <c r="AA209" s="35" t="str">
        <f t="shared" si="18"/>
        <v/>
      </c>
      <c r="AB209" s="35" t="str">
        <f t="shared" si="19"/>
        <v/>
      </c>
      <c r="AC209" s="23"/>
      <c r="AD209" s="36" t="str">
        <f t="shared" si="16"/>
        <v/>
      </c>
      <c r="AE209" s="36">
        <f t="shared" si="16"/>
        <v>8.4048900604248047</v>
      </c>
      <c r="AF209" s="36">
        <f t="shared" si="16"/>
        <v>14.769371032714844</v>
      </c>
      <c r="AG209" s="36">
        <f t="shared" si="15"/>
        <v>20.399999999999999</v>
      </c>
      <c r="AH209" s="36">
        <f t="shared" si="15"/>
        <v>26.7</v>
      </c>
      <c r="AI209" s="36">
        <f t="shared" si="15"/>
        <v>57.5</v>
      </c>
      <c r="AJ209" s="36">
        <f t="shared" si="15"/>
        <v>18</v>
      </c>
      <c r="AK209" s="37" t="str">
        <f t="shared" si="17"/>
        <v>DHS</v>
      </c>
      <c r="AM209" s="38" t="s">
        <v>323</v>
      </c>
      <c r="AP209" s="38">
        <v>1.0199999999999987</v>
      </c>
      <c r="AQ209" s="38">
        <v>0.81999999999999851</v>
      </c>
      <c r="AR209" s="38">
        <v>0.74999999999999512</v>
      </c>
      <c r="AS209" s="38">
        <v>0.72999999999999732</v>
      </c>
      <c r="AT209" s="38" t="s">
        <v>283</v>
      </c>
    </row>
    <row r="210" spans="1:46" x14ac:dyDescent="0.35">
      <c r="A210" s="29" t="s">
        <v>292</v>
      </c>
      <c r="B210" s="30" t="s">
        <v>308</v>
      </c>
      <c r="C210" s="31" t="s">
        <v>250</v>
      </c>
      <c r="D210" s="32" t="s">
        <v>250</v>
      </c>
      <c r="E210" s="21">
        <v>2005</v>
      </c>
      <c r="F210" s="33" t="s">
        <v>290</v>
      </c>
      <c r="G210" s="33" t="s">
        <v>290</v>
      </c>
      <c r="H210" s="33" t="s">
        <v>290</v>
      </c>
      <c r="I210" s="33" t="s">
        <v>290</v>
      </c>
      <c r="J210" s="33" t="s">
        <v>290</v>
      </c>
      <c r="K210" s="33" t="s">
        <v>290</v>
      </c>
      <c r="L210" s="33" t="s">
        <v>290</v>
      </c>
      <c r="M210" s="23"/>
      <c r="N210" s="34" t="s">
        <v>290</v>
      </c>
      <c r="O210" s="34" t="s">
        <v>290</v>
      </c>
      <c r="P210" s="34">
        <v>99.945075988769531</v>
      </c>
      <c r="Q210" s="34">
        <v>100</v>
      </c>
      <c r="R210" s="34">
        <v>100</v>
      </c>
      <c r="S210" s="34">
        <v>100</v>
      </c>
      <c r="T210" s="34">
        <v>100</v>
      </c>
      <c r="U210" s="23"/>
      <c r="V210" s="35" t="s">
        <v>290</v>
      </c>
      <c r="W210" s="35" t="s">
        <v>290</v>
      </c>
      <c r="X210" s="35">
        <v>100</v>
      </c>
      <c r="Y210" s="35">
        <v>100</v>
      </c>
      <c r="Z210" s="35">
        <v>100</v>
      </c>
      <c r="AA210" s="35">
        <f t="shared" si="18"/>
        <v>100</v>
      </c>
      <c r="AB210" s="35">
        <f t="shared" si="19"/>
        <v>100</v>
      </c>
      <c r="AC210" s="23"/>
      <c r="AD210" s="36" t="str">
        <f t="shared" si="16"/>
        <v/>
      </c>
      <c r="AE210" s="36" t="str">
        <f t="shared" si="16"/>
        <v/>
      </c>
      <c r="AF210" s="36">
        <f t="shared" si="16"/>
        <v>99.945075988769531</v>
      </c>
      <c r="AG210" s="36">
        <f t="shared" si="15"/>
        <v>100</v>
      </c>
      <c r="AH210" s="36">
        <f t="shared" si="15"/>
        <v>100</v>
      </c>
      <c r="AI210" s="36">
        <f t="shared" si="15"/>
        <v>100</v>
      </c>
      <c r="AJ210" s="36">
        <f t="shared" si="15"/>
        <v>100</v>
      </c>
      <c r="AK210" s="37" t="str">
        <f t="shared" si="17"/>
        <v>WB Estimate</v>
      </c>
      <c r="AM210" s="38" t="s">
        <v>290</v>
      </c>
      <c r="AP210" s="38">
        <v>88.86</v>
      </c>
      <c r="AQ210" s="38">
        <v>94.49</v>
      </c>
      <c r="AR210" s="38">
        <v>95.55</v>
      </c>
      <c r="AS210" s="38">
        <v>95.87</v>
      </c>
      <c r="AT210" s="38" t="s">
        <v>283</v>
      </c>
    </row>
    <row r="211" spans="1:46" x14ac:dyDescent="0.35">
      <c r="A211" s="29" t="s">
        <v>298</v>
      </c>
      <c r="B211" s="30" t="s">
        <v>291</v>
      </c>
      <c r="C211" s="31" t="s">
        <v>251</v>
      </c>
      <c r="D211" s="32" t="s">
        <v>251</v>
      </c>
      <c r="E211" s="21" t="s">
        <v>290</v>
      </c>
      <c r="F211" s="33" t="s">
        <v>290</v>
      </c>
      <c r="G211" s="33" t="s">
        <v>290</v>
      </c>
      <c r="H211" s="33" t="s">
        <v>290</v>
      </c>
      <c r="I211" s="33" t="s">
        <v>290</v>
      </c>
      <c r="J211" s="33" t="s">
        <v>290</v>
      </c>
      <c r="K211" s="33" t="s">
        <v>290</v>
      </c>
      <c r="L211" s="33" t="s">
        <v>290</v>
      </c>
      <c r="M211" s="23"/>
      <c r="N211" s="34" t="s">
        <v>290</v>
      </c>
      <c r="O211" s="34" t="s">
        <v>290</v>
      </c>
      <c r="P211" s="34" t="s">
        <v>290</v>
      </c>
      <c r="Q211" s="34" t="s">
        <v>290</v>
      </c>
      <c r="R211" s="34" t="s">
        <v>290</v>
      </c>
      <c r="S211" s="34" t="s">
        <v>290</v>
      </c>
      <c r="T211" s="34" t="s">
        <v>290</v>
      </c>
      <c r="U211" s="23"/>
      <c r="V211" s="35">
        <v>100</v>
      </c>
      <c r="W211" s="35">
        <v>100</v>
      </c>
      <c r="X211" s="35">
        <v>100</v>
      </c>
      <c r="Y211" s="35">
        <v>100</v>
      </c>
      <c r="Z211" s="35">
        <v>100</v>
      </c>
      <c r="AA211" s="35">
        <f t="shared" si="18"/>
        <v>100</v>
      </c>
      <c r="AB211" s="35">
        <f t="shared" si="19"/>
        <v>100</v>
      </c>
      <c r="AC211" s="23"/>
      <c r="AD211" s="36">
        <f t="shared" si="16"/>
        <v>100</v>
      </c>
      <c r="AE211" s="36">
        <f t="shared" si="16"/>
        <v>100</v>
      </c>
      <c r="AF211" s="36">
        <f t="shared" si="16"/>
        <v>100</v>
      </c>
      <c r="AG211" s="36">
        <f t="shared" si="15"/>
        <v>100</v>
      </c>
      <c r="AH211" s="36">
        <f t="shared" si="15"/>
        <v>100</v>
      </c>
      <c r="AI211" s="36">
        <f t="shared" si="15"/>
        <v>100</v>
      </c>
      <c r="AJ211" s="36">
        <f t="shared" si="15"/>
        <v>100</v>
      </c>
      <c r="AK211" s="37" t="str">
        <f t="shared" si="17"/>
        <v>Assumption</v>
      </c>
      <c r="AM211" s="38" t="s">
        <v>290</v>
      </c>
      <c r="AP211" s="38">
        <v>96.83</v>
      </c>
      <c r="AQ211" s="38">
        <v>98.350000000000009</v>
      </c>
      <c r="AR211" s="38">
        <v>98.18</v>
      </c>
      <c r="AS211" s="38">
        <v>97.97</v>
      </c>
      <c r="AT211" s="38" t="s">
        <v>283</v>
      </c>
    </row>
    <row r="212" spans="1:46" x14ac:dyDescent="0.35">
      <c r="A212" s="29" t="s">
        <v>292</v>
      </c>
      <c r="B212" s="30" t="s">
        <v>309</v>
      </c>
      <c r="C212" s="31" t="s">
        <v>252</v>
      </c>
      <c r="D212" s="32" t="s">
        <v>252</v>
      </c>
      <c r="E212" s="21" t="s">
        <v>290</v>
      </c>
      <c r="F212" s="33" t="s">
        <v>290</v>
      </c>
      <c r="G212" s="33" t="s">
        <v>290</v>
      </c>
      <c r="H212" s="33" t="s">
        <v>290</v>
      </c>
      <c r="I212" s="33" t="s">
        <v>290</v>
      </c>
      <c r="J212" s="33" t="s">
        <v>290</v>
      </c>
      <c r="K212" s="33" t="s">
        <v>290</v>
      </c>
      <c r="L212" s="33" t="s">
        <v>290</v>
      </c>
      <c r="M212" s="23"/>
      <c r="N212" s="34" t="s">
        <v>290</v>
      </c>
      <c r="O212" s="34" t="s">
        <v>290</v>
      </c>
      <c r="P212" s="34" t="s">
        <v>290</v>
      </c>
      <c r="Q212" s="34" t="s">
        <v>290</v>
      </c>
      <c r="R212" s="34" t="s">
        <v>290</v>
      </c>
      <c r="S212" s="34" t="s">
        <v>290</v>
      </c>
      <c r="T212" s="34" t="s">
        <v>290</v>
      </c>
      <c r="U212" s="23"/>
      <c r="V212" s="35">
        <v>100</v>
      </c>
      <c r="W212" s="35">
        <v>100</v>
      </c>
      <c r="X212" s="35">
        <v>100</v>
      </c>
      <c r="Y212" s="35">
        <v>100</v>
      </c>
      <c r="Z212" s="35">
        <v>100</v>
      </c>
      <c r="AA212" s="35">
        <f t="shared" si="18"/>
        <v>100</v>
      </c>
      <c r="AB212" s="35">
        <f t="shared" si="19"/>
        <v>100</v>
      </c>
      <c r="AC212" s="23"/>
      <c r="AD212" s="36">
        <f t="shared" si="16"/>
        <v>100</v>
      </c>
      <c r="AE212" s="36">
        <f t="shared" si="16"/>
        <v>100</v>
      </c>
      <c r="AF212" s="36">
        <f t="shared" si="16"/>
        <v>100</v>
      </c>
      <c r="AG212" s="36">
        <f t="shared" si="15"/>
        <v>100</v>
      </c>
      <c r="AH212" s="36">
        <f t="shared" si="15"/>
        <v>100</v>
      </c>
      <c r="AI212" s="36">
        <f t="shared" si="15"/>
        <v>100</v>
      </c>
      <c r="AJ212" s="36">
        <f t="shared" si="15"/>
        <v>100</v>
      </c>
      <c r="AK212" s="37" t="str">
        <f t="shared" si="17"/>
        <v>Assumption</v>
      </c>
      <c r="AM212" s="38" t="s">
        <v>290</v>
      </c>
      <c r="AP212" s="38">
        <v>100</v>
      </c>
      <c r="AQ212" s="38">
        <v>100</v>
      </c>
      <c r="AR212" s="38">
        <v>100</v>
      </c>
      <c r="AS212" s="38">
        <v>100</v>
      </c>
      <c r="AT212" s="38" t="s">
        <v>283</v>
      </c>
    </row>
    <row r="213" spans="1:46" x14ac:dyDescent="0.35">
      <c r="A213" s="29" t="s">
        <v>313</v>
      </c>
      <c r="B213" s="30" t="s">
        <v>310</v>
      </c>
      <c r="C213" s="31" t="s">
        <v>253</v>
      </c>
      <c r="D213" s="32" t="s">
        <v>253</v>
      </c>
      <c r="E213" s="21" t="s">
        <v>290</v>
      </c>
      <c r="F213" s="33" t="s">
        <v>290</v>
      </c>
      <c r="G213" s="33" t="s">
        <v>290</v>
      </c>
      <c r="H213" s="33" t="s">
        <v>290</v>
      </c>
      <c r="I213" s="33" t="s">
        <v>290</v>
      </c>
      <c r="J213" s="33" t="s">
        <v>290</v>
      </c>
      <c r="K213" s="33" t="s">
        <v>290</v>
      </c>
      <c r="L213" s="33" t="s">
        <v>290</v>
      </c>
      <c r="M213" s="23"/>
      <c r="N213" s="34" t="s">
        <v>290</v>
      </c>
      <c r="O213" s="34" t="s">
        <v>290</v>
      </c>
      <c r="P213" s="34" t="s">
        <v>290</v>
      </c>
      <c r="Q213" s="34" t="s">
        <v>290</v>
      </c>
      <c r="R213" s="34" t="s">
        <v>290</v>
      </c>
      <c r="S213" s="34" t="s">
        <v>290</v>
      </c>
      <c r="T213" s="34" t="s">
        <v>290</v>
      </c>
      <c r="U213" s="23"/>
      <c r="V213" s="35">
        <v>100</v>
      </c>
      <c r="W213" s="35">
        <v>100</v>
      </c>
      <c r="X213" s="35">
        <v>100</v>
      </c>
      <c r="Y213" s="35">
        <v>100</v>
      </c>
      <c r="Z213" s="35">
        <v>100</v>
      </c>
      <c r="AA213" s="35">
        <f t="shared" si="18"/>
        <v>100</v>
      </c>
      <c r="AB213" s="35">
        <f t="shared" si="19"/>
        <v>100</v>
      </c>
      <c r="AC213" s="23"/>
      <c r="AD213" s="36">
        <f t="shared" si="16"/>
        <v>100</v>
      </c>
      <c r="AE213" s="36">
        <f t="shared" si="16"/>
        <v>100</v>
      </c>
      <c r="AF213" s="36">
        <f t="shared" si="16"/>
        <v>100</v>
      </c>
      <c r="AG213" s="36">
        <f t="shared" si="15"/>
        <v>100</v>
      </c>
      <c r="AH213" s="36">
        <f t="shared" si="15"/>
        <v>100</v>
      </c>
      <c r="AI213" s="36">
        <f t="shared" si="15"/>
        <v>100</v>
      </c>
      <c r="AJ213" s="36">
        <f t="shared" si="15"/>
        <v>100</v>
      </c>
      <c r="AK213" s="37" t="str">
        <f t="shared" si="17"/>
        <v>Assumption</v>
      </c>
      <c r="AM213" s="38" t="s">
        <v>290</v>
      </c>
      <c r="AP213" s="38">
        <v>100</v>
      </c>
      <c r="AQ213" s="38">
        <v>100</v>
      </c>
      <c r="AR213" s="38">
        <v>100</v>
      </c>
      <c r="AS213" s="38">
        <v>100</v>
      </c>
      <c r="AT213" s="38" t="s">
        <v>283</v>
      </c>
    </row>
    <row r="214" spans="1:46" x14ac:dyDescent="0.35">
      <c r="A214" s="29" t="s">
        <v>303</v>
      </c>
      <c r="B214" s="30" t="s">
        <v>302</v>
      </c>
      <c r="C214" s="31" t="s">
        <v>254</v>
      </c>
      <c r="D214" s="32" t="s">
        <v>254</v>
      </c>
      <c r="E214" s="21">
        <v>2006</v>
      </c>
      <c r="F214" s="33" t="s">
        <v>290</v>
      </c>
      <c r="G214" s="33" t="s">
        <v>290</v>
      </c>
      <c r="H214" s="33" t="s">
        <v>290</v>
      </c>
      <c r="I214" s="33">
        <v>99.657084999999995</v>
      </c>
      <c r="J214" s="33" t="s">
        <v>290</v>
      </c>
      <c r="K214" s="33" t="s">
        <v>290</v>
      </c>
      <c r="L214" s="33" t="s">
        <v>290</v>
      </c>
      <c r="M214" s="23"/>
      <c r="N214" s="34" t="s">
        <v>290</v>
      </c>
      <c r="O214" s="34" t="s">
        <v>290</v>
      </c>
      <c r="P214" s="34">
        <v>98.989486694335938</v>
      </c>
      <c r="Q214" s="34" t="s">
        <v>290</v>
      </c>
      <c r="R214" s="34">
        <v>100</v>
      </c>
      <c r="S214" s="34">
        <v>100</v>
      </c>
      <c r="T214" s="34">
        <v>100</v>
      </c>
      <c r="U214" s="23"/>
      <c r="V214" s="35" t="s">
        <v>290</v>
      </c>
      <c r="W214" s="35" t="s">
        <v>290</v>
      </c>
      <c r="X214" s="35" t="s">
        <v>290</v>
      </c>
      <c r="Y214" s="35">
        <v>100</v>
      </c>
      <c r="Z214" s="35">
        <v>100</v>
      </c>
      <c r="AA214" s="35">
        <f t="shared" si="18"/>
        <v>100</v>
      </c>
      <c r="AB214" s="35">
        <f t="shared" si="19"/>
        <v>100</v>
      </c>
      <c r="AC214" s="23"/>
      <c r="AD214" s="36" t="str">
        <f t="shared" si="16"/>
        <v/>
      </c>
      <c r="AE214" s="36" t="str">
        <f t="shared" si="16"/>
        <v/>
      </c>
      <c r="AF214" s="36">
        <f t="shared" si="16"/>
        <v>98.989486694335938</v>
      </c>
      <c r="AG214" s="36">
        <f t="shared" si="15"/>
        <v>99.657084999999995</v>
      </c>
      <c r="AH214" s="36">
        <f t="shared" si="15"/>
        <v>100</v>
      </c>
      <c r="AI214" s="36">
        <f t="shared" si="15"/>
        <v>100</v>
      </c>
      <c r="AJ214" s="36">
        <f t="shared" si="15"/>
        <v>100</v>
      </c>
      <c r="AK214" s="37" t="str">
        <f t="shared" si="17"/>
        <v>WB Estimate</v>
      </c>
      <c r="AM214" s="38" t="s">
        <v>290</v>
      </c>
      <c r="AP214" s="38">
        <v>96.22</v>
      </c>
      <c r="AQ214" s="38">
        <v>97.58</v>
      </c>
      <c r="AR214" s="38">
        <v>97.84</v>
      </c>
      <c r="AS214" s="38">
        <v>97.92</v>
      </c>
      <c r="AT214" s="38" t="s">
        <v>283</v>
      </c>
    </row>
    <row r="215" spans="1:46" x14ac:dyDescent="0.35">
      <c r="A215" s="29" t="s">
        <v>292</v>
      </c>
      <c r="B215" s="30" t="s">
        <v>311</v>
      </c>
      <c r="C215" s="31" t="s">
        <v>255</v>
      </c>
      <c r="D215" s="32" t="s">
        <v>255</v>
      </c>
      <c r="E215" s="21">
        <v>1996</v>
      </c>
      <c r="F215" s="33" t="s">
        <v>290</v>
      </c>
      <c r="G215" s="33" t="s">
        <v>290</v>
      </c>
      <c r="H215" s="33" t="s">
        <v>290</v>
      </c>
      <c r="I215" s="33" t="s">
        <v>290</v>
      </c>
      <c r="J215" s="33" t="s">
        <v>290</v>
      </c>
      <c r="K215" s="33" t="s">
        <v>290</v>
      </c>
      <c r="L215" s="33" t="s">
        <v>290</v>
      </c>
      <c r="M215" s="23"/>
      <c r="N215" s="34" t="s">
        <v>290</v>
      </c>
      <c r="O215" s="34">
        <v>99.633018493652344</v>
      </c>
      <c r="P215" s="34">
        <v>99.9866943359375</v>
      </c>
      <c r="Q215" s="34">
        <v>100</v>
      </c>
      <c r="R215" s="34">
        <v>100</v>
      </c>
      <c r="S215" s="34">
        <v>100</v>
      </c>
      <c r="T215" s="34">
        <v>100</v>
      </c>
      <c r="U215" s="23"/>
      <c r="V215" s="35" t="s">
        <v>290</v>
      </c>
      <c r="W215" s="35" t="s">
        <v>290</v>
      </c>
      <c r="X215" s="35" t="s">
        <v>290</v>
      </c>
      <c r="Y215" s="35" t="s">
        <v>290</v>
      </c>
      <c r="Z215" s="35" t="s">
        <v>290</v>
      </c>
      <c r="AA215" s="35" t="str">
        <f t="shared" si="18"/>
        <v/>
      </c>
      <c r="AB215" s="35" t="str">
        <f t="shared" si="19"/>
        <v/>
      </c>
      <c r="AC215" s="23"/>
      <c r="AD215" s="36" t="str">
        <f t="shared" si="16"/>
        <v/>
      </c>
      <c r="AE215" s="36">
        <f t="shared" si="16"/>
        <v>99.633018493652344</v>
      </c>
      <c r="AF215" s="36">
        <f t="shared" si="16"/>
        <v>99.9866943359375</v>
      </c>
      <c r="AG215" s="36">
        <f t="shared" si="15"/>
        <v>100</v>
      </c>
      <c r="AH215" s="36">
        <f t="shared" si="15"/>
        <v>100</v>
      </c>
      <c r="AI215" s="36">
        <f t="shared" si="15"/>
        <v>100</v>
      </c>
      <c r="AJ215" s="36">
        <f t="shared" si="15"/>
        <v>100</v>
      </c>
      <c r="AK215" s="37" t="str">
        <f t="shared" si="17"/>
        <v>WB Estimate</v>
      </c>
      <c r="AM215" s="38" t="s">
        <v>290</v>
      </c>
      <c r="AP215" s="38">
        <v>78.849999999999994</v>
      </c>
      <c r="AQ215" s="38">
        <v>89.01</v>
      </c>
      <c r="AR215" s="38">
        <v>90.51</v>
      </c>
      <c r="AS215" s="38">
        <v>90.56</v>
      </c>
      <c r="AT215" s="38" t="s">
        <v>283</v>
      </c>
    </row>
    <row r="216" spans="1:46" x14ac:dyDescent="0.35">
      <c r="A216" s="29" t="s">
        <v>300</v>
      </c>
      <c r="B216" s="30" t="s">
        <v>312</v>
      </c>
      <c r="C216" s="31" t="s">
        <v>256</v>
      </c>
      <c r="D216" s="32" t="s">
        <v>256</v>
      </c>
      <c r="E216" s="21">
        <v>1994</v>
      </c>
      <c r="F216" s="33" t="s">
        <v>290</v>
      </c>
      <c r="G216" s="33" t="s">
        <v>290</v>
      </c>
      <c r="H216" s="33" t="s">
        <v>290</v>
      </c>
      <c r="I216" s="33" t="s">
        <v>290</v>
      </c>
      <c r="J216" s="33">
        <v>57.82</v>
      </c>
      <c r="K216" s="33">
        <v>91.399999999999991</v>
      </c>
      <c r="L216" s="33">
        <v>46.44</v>
      </c>
      <c r="M216" s="23"/>
      <c r="N216" s="34" t="s">
        <v>290</v>
      </c>
      <c r="O216" s="34">
        <v>22.339504241943359</v>
      </c>
      <c r="P216" s="34">
        <v>36.898365020751953</v>
      </c>
      <c r="Q216" s="34">
        <v>43.103347778320313</v>
      </c>
      <c r="R216" s="34" t="s">
        <v>290</v>
      </c>
      <c r="S216" s="34" t="s">
        <v>290</v>
      </c>
      <c r="T216" s="34" t="s">
        <v>290</v>
      </c>
      <c r="U216" s="23"/>
      <c r="V216" s="35" t="s">
        <v>290</v>
      </c>
      <c r="W216" s="35" t="s">
        <v>290</v>
      </c>
      <c r="X216" s="35" t="s">
        <v>290</v>
      </c>
      <c r="Y216" s="35" t="s">
        <v>290</v>
      </c>
      <c r="Z216" s="35" t="s">
        <v>290</v>
      </c>
      <c r="AA216" s="35" t="str">
        <f t="shared" si="18"/>
        <v/>
      </c>
      <c r="AB216" s="35" t="str">
        <f t="shared" si="19"/>
        <v/>
      </c>
      <c r="AC216" s="23"/>
      <c r="AD216" s="36" t="str">
        <f t="shared" si="16"/>
        <v/>
      </c>
      <c r="AE216" s="36">
        <f t="shared" si="16"/>
        <v>22.339504241943359</v>
      </c>
      <c r="AF216" s="36">
        <f t="shared" si="16"/>
        <v>36.898365020751953</v>
      </c>
      <c r="AG216" s="36">
        <f t="shared" si="15"/>
        <v>43.103347778320313</v>
      </c>
      <c r="AH216" s="36">
        <f t="shared" si="15"/>
        <v>57.82</v>
      </c>
      <c r="AI216" s="36">
        <f t="shared" si="15"/>
        <v>91.399999999999991</v>
      </c>
      <c r="AJ216" s="36">
        <f t="shared" si="15"/>
        <v>46.44</v>
      </c>
      <c r="AK216" s="37" t="str">
        <f t="shared" si="17"/>
        <v>Census</v>
      </c>
      <c r="AM216" s="38" t="s">
        <v>329</v>
      </c>
      <c r="AP216" s="38">
        <v>11.980000000000002</v>
      </c>
      <c r="AQ216" s="38">
        <v>12.649999999999995</v>
      </c>
      <c r="AR216" s="38">
        <v>12.580000000000002</v>
      </c>
      <c r="AS216" s="38">
        <v>12.539999999999996</v>
      </c>
      <c r="AT216" s="38" t="s">
        <v>283</v>
      </c>
    </row>
    <row r="217" spans="1:46" x14ac:dyDescent="0.35">
      <c r="A217" s="29" t="s">
        <v>303</v>
      </c>
      <c r="B217" s="30" t="s">
        <v>302</v>
      </c>
      <c r="C217" s="31" t="s">
        <v>257</v>
      </c>
      <c r="D217" s="32" t="s">
        <v>258</v>
      </c>
      <c r="E217" s="21">
        <v>1992</v>
      </c>
      <c r="F217" s="33" t="s">
        <v>290</v>
      </c>
      <c r="G217" s="33" t="s">
        <v>290</v>
      </c>
      <c r="H217" s="33" t="s">
        <v>290</v>
      </c>
      <c r="I217" s="33" t="s">
        <v>290</v>
      </c>
      <c r="J217" s="33" t="s">
        <v>290</v>
      </c>
      <c r="K217" s="33" t="s">
        <v>290</v>
      </c>
      <c r="L217" s="33" t="s">
        <v>290</v>
      </c>
      <c r="M217" s="23"/>
      <c r="N217" s="34" t="s">
        <v>290</v>
      </c>
      <c r="O217" s="34">
        <v>98.485687255859375</v>
      </c>
      <c r="P217" s="34">
        <v>98.807846069335938</v>
      </c>
      <c r="Q217" s="34">
        <v>99.318145751953125</v>
      </c>
      <c r="R217" s="34">
        <v>99.603836059570313</v>
      </c>
      <c r="S217" s="34">
        <v>100</v>
      </c>
      <c r="T217" s="34">
        <v>96.384375438950102</v>
      </c>
      <c r="U217" s="23"/>
      <c r="V217" s="35" t="s">
        <v>290</v>
      </c>
      <c r="W217" s="35" t="s">
        <v>290</v>
      </c>
      <c r="X217" s="35" t="s">
        <v>290</v>
      </c>
      <c r="Y217" s="35" t="s">
        <v>290</v>
      </c>
      <c r="Z217" s="35" t="s">
        <v>290</v>
      </c>
      <c r="AA217" s="35" t="str">
        <f t="shared" si="18"/>
        <v/>
      </c>
      <c r="AB217" s="35" t="str">
        <f t="shared" si="19"/>
        <v/>
      </c>
      <c r="AC217" s="23"/>
      <c r="AD217" s="36" t="str">
        <f t="shared" si="16"/>
        <v/>
      </c>
      <c r="AE217" s="36">
        <f t="shared" si="16"/>
        <v>98.485687255859375</v>
      </c>
      <c r="AF217" s="36">
        <f t="shared" si="16"/>
        <v>98.807846069335938</v>
      </c>
      <c r="AG217" s="36">
        <f t="shared" si="15"/>
        <v>99.318145751953125</v>
      </c>
      <c r="AH217" s="36">
        <f t="shared" si="15"/>
        <v>99.603836059570313</v>
      </c>
      <c r="AI217" s="36">
        <f t="shared" si="15"/>
        <v>100</v>
      </c>
      <c r="AJ217" s="36">
        <f t="shared" si="15"/>
        <v>96.384375438950102</v>
      </c>
      <c r="AK217" s="37" t="str">
        <f t="shared" si="17"/>
        <v>WB Estimate</v>
      </c>
      <c r="AM217" s="38" t="s">
        <v>290</v>
      </c>
      <c r="AP217" s="38">
        <v>96.15</v>
      </c>
      <c r="AQ217" s="38">
        <v>96.97</v>
      </c>
      <c r="AR217" s="38">
        <v>96.72</v>
      </c>
      <c r="AS217" s="38">
        <v>95.97</v>
      </c>
      <c r="AT217" s="38" t="s">
        <v>283</v>
      </c>
    </row>
    <row r="218" spans="1:46" x14ac:dyDescent="0.35">
      <c r="A218" s="29" t="s">
        <v>300</v>
      </c>
      <c r="B218" s="30" t="s">
        <v>314</v>
      </c>
      <c r="C218" s="31" t="s">
        <v>259</v>
      </c>
      <c r="D218" s="32" t="s">
        <v>260</v>
      </c>
      <c r="E218" s="21">
        <v>1997</v>
      </c>
      <c r="F218" s="33" t="s">
        <v>290</v>
      </c>
      <c r="G218" s="33" t="s">
        <v>290</v>
      </c>
      <c r="H218" s="33" t="s">
        <v>290</v>
      </c>
      <c r="I218" s="33">
        <v>99.2</v>
      </c>
      <c r="J218" s="33" t="s">
        <v>290</v>
      </c>
      <c r="K218" s="33" t="s">
        <v>290</v>
      </c>
      <c r="L218" s="33" t="s">
        <v>290</v>
      </c>
      <c r="M218" s="23"/>
      <c r="N218" s="34" t="s">
        <v>290</v>
      </c>
      <c r="O218" s="34">
        <v>86.239875793457031</v>
      </c>
      <c r="P218" s="34">
        <v>97.591133117675781</v>
      </c>
      <c r="Q218" s="34" t="s">
        <v>290</v>
      </c>
      <c r="R218" s="34">
        <v>100</v>
      </c>
      <c r="S218" s="34">
        <v>100</v>
      </c>
      <c r="T218" s="34">
        <v>100</v>
      </c>
      <c r="U218" s="23"/>
      <c r="V218" s="35" t="s">
        <v>290</v>
      </c>
      <c r="W218" s="35" t="s">
        <v>290</v>
      </c>
      <c r="X218" s="35" t="s">
        <v>290</v>
      </c>
      <c r="Y218" s="35" t="s">
        <v>290</v>
      </c>
      <c r="Z218" s="35" t="s">
        <v>290</v>
      </c>
      <c r="AA218" s="35" t="str">
        <f t="shared" si="18"/>
        <v/>
      </c>
      <c r="AB218" s="35" t="str">
        <f t="shared" si="19"/>
        <v/>
      </c>
      <c r="AC218" s="23"/>
      <c r="AD218" s="36" t="str">
        <f t="shared" si="16"/>
        <v/>
      </c>
      <c r="AE218" s="36">
        <f t="shared" si="16"/>
        <v>86.239875793457031</v>
      </c>
      <c r="AF218" s="36">
        <f t="shared" si="16"/>
        <v>97.591133117675781</v>
      </c>
      <c r="AG218" s="36">
        <f t="shared" si="15"/>
        <v>99.2</v>
      </c>
      <c r="AH218" s="36">
        <f t="shared" si="15"/>
        <v>100</v>
      </c>
      <c r="AI218" s="36">
        <f t="shared" si="15"/>
        <v>100</v>
      </c>
      <c r="AJ218" s="36">
        <f t="shared" si="15"/>
        <v>100</v>
      </c>
      <c r="AK218" s="37" t="str">
        <f t="shared" si="17"/>
        <v>WB Estimate</v>
      </c>
      <c r="AM218" s="38" t="s">
        <v>290</v>
      </c>
      <c r="AP218" s="38">
        <v>13.939999999999998</v>
      </c>
      <c r="AQ218" s="38">
        <v>46.36</v>
      </c>
      <c r="AR218" s="38">
        <v>60.58</v>
      </c>
      <c r="AS218" s="38">
        <v>67.05</v>
      </c>
      <c r="AT218" s="38" t="s">
        <v>283</v>
      </c>
    </row>
    <row r="219" spans="1:46" x14ac:dyDescent="0.35">
      <c r="A219" s="29" t="s">
        <v>303</v>
      </c>
      <c r="B219" s="30" t="s">
        <v>304</v>
      </c>
      <c r="C219" s="31" t="s">
        <v>261</v>
      </c>
      <c r="D219" s="32" t="s">
        <v>262</v>
      </c>
      <c r="E219" s="21" t="s">
        <v>290</v>
      </c>
      <c r="F219" s="33" t="s">
        <v>290</v>
      </c>
      <c r="G219" s="33" t="s">
        <v>290</v>
      </c>
      <c r="H219" s="33" t="s">
        <v>290</v>
      </c>
      <c r="I219" s="33" t="s">
        <v>290</v>
      </c>
      <c r="J219" s="33" t="s">
        <v>290</v>
      </c>
      <c r="K219" s="33" t="s">
        <v>290</v>
      </c>
      <c r="L219" s="33" t="s">
        <v>290</v>
      </c>
      <c r="M219" s="23"/>
      <c r="N219" s="34" t="s">
        <v>290</v>
      </c>
      <c r="O219" s="34" t="s">
        <v>290</v>
      </c>
      <c r="P219" s="34" t="s">
        <v>290</v>
      </c>
      <c r="Q219" s="34" t="s">
        <v>290</v>
      </c>
      <c r="R219" s="34" t="s">
        <v>290</v>
      </c>
      <c r="S219" s="34" t="s">
        <v>290</v>
      </c>
      <c r="T219" s="34" t="s">
        <v>290</v>
      </c>
      <c r="U219" s="23"/>
      <c r="V219" s="35">
        <v>100</v>
      </c>
      <c r="W219" s="35">
        <v>100</v>
      </c>
      <c r="X219" s="35">
        <v>100</v>
      </c>
      <c r="Y219" s="35">
        <v>100</v>
      </c>
      <c r="Z219" s="35">
        <v>100</v>
      </c>
      <c r="AA219" s="35">
        <f t="shared" si="18"/>
        <v>100</v>
      </c>
      <c r="AB219" s="35">
        <f t="shared" si="19"/>
        <v>100</v>
      </c>
      <c r="AC219" s="23"/>
      <c r="AD219" s="36">
        <f t="shared" si="16"/>
        <v>100</v>
      </c>
      <c r="AE219" s="36">
        <f t="shared" si="16"/>
        <v>100</v>
      </c>
      <c r="AF219" s="36">
        <f t="shared" si="16"/>
        <v>100</v>
      </c>
      <c r="AG219" s="36">
        <f t="shared" si="15"/>
        <v>100</v>
      </c>
      <c r="AH219" s="36">
        <f t="shared" si="15"/>
        <v>100</v>
      </c>
      <c r="AI219" s="36">
        <f t="shared" si="15"/>
        <v>100</v>
      </c>
      <c r="AJ219" s="36">
        <f t="shared" si="15"/>
        <v>100</v>
      </c>
      <c r="AK219" s="37" t="str">
        <f t="shared" si="17"/>
        <v>Assumption</v>
      </c>
      <c r="AM219" s="38" t="s">
        <v>290</v>
      </c>
      <c r="AP219" s="38"/>
      <c r="AQ219" s="38"/>
      <c r="AR219" s="38"/>
      <c r="AS219" s="38"/>
      <c r="AT219" s="38"/>
    </row>
    <row r="220" spans="1:46" x14ac:dyDescent="0.35">
      <c r="A220" s="29" t="s">
        <v>298</v>
      </c>
      <c r="B220" s="30" t="s">
        <v>291</v>
      </c>
      <c r="C220" s="31" t="s">
        <v>263</v>
      </c>
      <c r="D220" s="32" t="s">
        <v>264</v>
      </c>
      <c r="E220" s="21">
        <v>1997</v>
      </c>
      <c r="F220" s="33" t="s">
        <v>290</v>
      </c>
      <c r="G220" s="33">
        <v>99.7</v>
      </c>
      <c r="H220" s="33">
        <v>99.9</v>
      </c>
      <c r="I220" s="33">
        <v>99.9</v>
      </c>
      <c r="J220" s="33" t="s">
        <v>290</v>
      </c>
      <c r="K220" s="33" t="s">
        <v>290</v>
      </c>
      <c r="L220" s="33" t="s">
        <v>290</v>
      </c>
      <c r="M220" s="23"/>
      <c r="N220" s="34" t="s">
        <v>290</v>
      </c>
      <c r="O220" s="34" t="s">
        <v>290</v>
      </c>
      <c r="P220" s="34" t="s">
        <v>290</v>
      </c>
      <c r="Q220" s="34" t="s">
        <v>290</v>
      </c>
      <c r="R220" s="34">
        <v>100</v>
      </c>
      <c r="S220" s="34">
        <v>100</v>
      </c>
      <c r="T220" s="34">
        <v>100</v>
      </c>
      <c r="U220" s="23"/>
      <c r="V220" s="35" t="s">
        <v>290</v>
      </c>
      <c r="W220" s="35" t="s">
        <v>290</v>
      </c>
      <c r="X220" s="35" t="s">
        <v>290</v>
      </c>
      <c r="Y220" s="35" t="s">
        <v>290</v>
      </c>
      <c r="Z220" s="35" t="s">
        <v>290</v>
      </c>
      <c r="AA220" s="35" t="str">
        <f t="shared" si="18"/>
        <v/>
      </c>
      <c r="AB220" s="35" t="str">
        <f t="shared" si="19"/>
        <v/>
      </c>
      <c r="AC220" s="23"/>
      <c r="AD220" s="36" t="str">
        <f t="shared" si="16"/>
        <v/>
      </c>
      <c r="AE220" s="36">
        <f t="shared" si="16"/>
        <v>99.7</v>
      </c>
      <c r="AF220" s="36">
        <f t="shared" si="16"/>
        <v>99.9</v>
      </c>
      <c r="AG220" s="36">
        <f t="shared" si="15"/>
        <v>99.9</v>
      </c>
      <c r="AH220" s="36">
        <f t="shared" si="15"/>
        <v>100</v>
      </c>
      <c r="AI220" s="36">
        <f t="shared" si="15"/>
        <v>100</v>
      </c>
      <c r="AJ220" s="36">
        <f t="shared" si="15"/>
        <v>100</v>
      </c>
      <c r="AK220" s="37" t="str">
        <f t="shared" si="17"/>
        <v>WB Estimate</v>
      </c>
      <c r="AM220" s="38" t="s">
        <v>290</v>
      </c>
      <c r="AP220" s="38"/>
      <c r="AQ220" s="38"/>
      <c r="AR220" s="38"/>
      <c r="AS220" s="38"/>
      <c r="AT220" s="38"/>
    </row>
    <row r="221" spans="1:46" x14ac:dyDescent="0.35">
      <c r="A221" s="29" t="s">
        <v>298</v>
      </c>
      <c r="B221" s="30" t="s">
        <v>291</v>
      </c>
      <c r="C221" s="31" t="s">
        <v>265</v>
      </c>
      <c r="D221" s="32" t="s">
        <v>266</v>
      </c>
      <c r="E221" s="21">
        <v>1992</v>
      </c>
      <c r="F221" s="33" t="s">
        <v>290</v>
      </c>
      <c r="G221" s="33" t="s">
        <v>290</v>
      </c>
      <c r="H221" s="33" t="s">
        <v>290</v>
      </c>
      <c r="I221" s="33">
        <v>66.099999999999994</v>
      </c>
      <c r="J221" s="33" t="s">
        <v>290</v>
      </c>
      <c r="K221" s="33" t="s">
        <v>290</v>
      </c>
      <c r="L221" s="33" t="s">
        <v>290</v>
      </c>
      <c r="M221" s="23"/>
      <c r="N221" s="34" t="s">
        <v>290</v>
      </c>
      <c r="O221" s="34">
        <v>49.958663940429688</v>
      </c>
      <c r="P221" s="34">
        <v>63.134281158447266</v>
      </c>
      <c r="Q221" s="34" t="s">
        <v>290</v>
      </c>
      <c r="R221" s="34">
        <v>71.642349243164063</v>
      </c>
      <c r="S221" s="34">
        <v>97.339859008789063</v>
      </c>
      <c r="T221" s="34">
        <v>57.691162412530481</v>
      </c>
      <c r="U221" s="23"/>
      <c r="V221" s="35" t="s">
        <v>290</v>
      </c>
      <c r="W221" s="35" t="s">
        <v>290</v>
      </c>
      <c r="X221" s="35" t="s">
        <v>290</v>
      </c>
      <c r="Y221" s="35" t="s">
        <v>290</v>
      </c>
      <c r="Z221" s="35" t="s">
        <v>290</v>
      </c>
      <c r="AA221" s="35" t="str">
        <f t="shared" si="18"/>
        <v/>
      </c>
      <c r="AB221" s="35" t="str">
        <f t="shared" si="19"/>
        <v/>
      </c>
      <c r="AC221" s="23"/>
      <c r="AD221" s="36" t="str">
        <f t="shared" si="16"/>
        <v/>
      </c>
      <c r="AE221" s="36">
        <f t="shared" si="16"/>
        <v>49.958663940429688</v>
      </c>
      <c r="AF221" s="36">
        <f t="shared" si="16"/>
        <v>63.134281158447266</v>
      </c>
      <c r="AG221" s="36">
        <f t="shared" si="15"/>
        <v>66.099999999999994</v>
      </c>
      <c r="AH221" s="36">
        <f t="shared" si="15"/>
        <v>71.642349243164063</v>
      </c>
      <c r="AI221" s="36">
        <f t="shared" si="15"/>
        <v>97.339859008789063</v>
      </c>
      <c r="AJ221" s="36">
        <f t="shared" si="15"/>
        <v>57.691162412530481</v>
      </c>
      <c r="AK221" s="37" t="str">
        <f t="shared" si="17"/>
        <v>WB Estimate</v>
      </c>
      <c r="AM221" s="38" t="s">
        <v>290</v>
      </c>
      <c r="AP221" s="38">
        <v>51.83</v>
      </c>
      <c r="AQ221" s="38">
        <v>60.929999999999993</v>
      </c>
      <c r="AR221" s="38">
        <v>63.739999999999995</v>
      </c>
      <c r="AS221" s="38">
        <v>64.94</v>
      </c>
      <c r="AT221" s="38" t="s">
        <v>283</v>
      </c>
    </row>
    <row r="222" spans="1:46" x14ac:dyDescent="0.35">
      <c r="A222" s="29" t="s">
        <v>294</v>
      </c>
      <c r="B222" s="30" t="s">
        <v>307</v>
      </c>
      <c r="C222" s="41" t="s">
        <v>267</v>
      </c>
      <c r="D222" s="32" t="s">
        <v>267</v>
      </c>
      <c r="E222" s="21">
        <v>1990</v>
      </c>
      <c r="F222" s="33">
        <v>13.9</v>
      </c>
      <c r="G222" s="33">
        <v>16.7</v>
      </c>
      <c r="H222" s="33">
        <v>22</v>
      </c>
      <c r="I222" s="33">
        <v>27.9</v>
      </c>
      <c r="J222" s="33" t="s">
        <v>290</v>
      </c>
      <c r="K222" s="33" t="s">
        <v>290</v>
      </c>
      <c r="L222" s="33" t="s">
        <v>290</v>
      </c>
      <c r="M222" s="23"/>
      <c r="N222" s="34" t="s">
        <v>290</v>
      </c>
      <c r="O222" s="34" t="s">
        <v>290</v>
      </c>
      <c r="P222" s="34" t="s">
        <v>290</v>
      </c>
      <c r="Q222" s="34" t="s">
        <v>290</v>
      </c>
      <c r="R222" s="34">
        <v>27.219337463378906</v>
      </c>
      <c r="S222" s="34">
        <v>62.015373229980469</v>
      </c>
      <c r="T222" s="34">
        <v>2.6577457459003111</v>
      </c>
      <c r="U222" s="23"/>
      <c r="V222" s="35" t="s">
        <v>290</v>
      </c>
      <c r="W222" s="35" t="s">
        <v>290</v>
      </c>
      <c r="X222" s="35" t="s">
        <v>290</v>
      </c>
      <c r="Y222" s="35" t="s">
        <v>290</v>
      </c>
      <c r="Z222" s="35" t="s">
        <v>290</v>
      </c>
      <c r="AA222" s="35" t="str">
        <f t="shared" si="18"/>
        <v/>
      </c>
      <c r="AB222" s="35" t="str">
        <f t="shared" si="19"/>
        <v/>
      </c>
      <c r="AC222" s="23"/>
      <c r="AD222" s="36">
        <f t="shared" si="16"/>
        <v>13.9</v>
      </c>
      <c r="AE222" s="36">
        <f t="shared" si="16"/>
        <v>16.7</v>
      </c>
      <c r="AF222" s="36">
        <f t="shared" si="16"/>
        <v>22</v>
      </c>
      <c r="AG222" s="36">
        <f t="shared" si="15"/>
        <v>27.9</v>
      </c>
      <c r="AH222" s="36">
        <f t="shared" si="15"/>
        <v>27.219337463378906</v>
      </c>
      <c r="AI222" s="36">
        <f t="shared" si="15"/>
        <v>62.015373229980469</v>
      </c>
      <c r="AJ222" s="36">
        <f t="shared" si="15"/>
        <v>2.6577457459003111</v>
      </c>
      <c r="AK222" s="37" t="str">
        <f t="shared" si="17"/>
        <v>WB Estimate</v>
      </c>
      <c r="AM222" s="38" t="s">
        <v>290</v>
      </c>
      <c r="AP222" s="38">
        <v>13.990000000000002</v>
      </c>
      <c r="AQ222" s="38">
        <v>15.569999999999995</v>
      </c>
      <c r="AR222" s="38">
        <v>16.200000000000003</v>
      </c>
      <c r="AS222" s="38">
        <v>16.520000000000003</v>
      </c>
      <c r="AT222" s="38" t="s">
        <v>283</v>
      </c>
    </row>
    <row r="223" spans="1:46" x14ac:dyDescent="0.35">
      <c r="A223" s="29" t="s">
        <v>294</v>
      </c>
      <c r="B223" s="30" t="s">
        <v>307</v>
      </c>
      <c r="C223" s="41" t="s">
        <v>268</v>
      </c>
      <c r="D223" s="32" t="s">
        <v>268</v>
      </c>
      <c r="E223" s="21">
        <v>1992</v>
      </c>
      <c r="F223" s="33" t="s">
        <v>290</v>
      </c>
      <c r="G223" s="33" t="s">
        <v>290</v>
      </c>
      <c r="H223" s="33" t="s">
        <v>290</v>
      </c>
      <c r="I223" s="33">
        <v>32.299999999999997</v>
      </c>
      <c r="J223" s="33" t="s">
        <v>290</v>
      </c>
      <c r="K223" s="33" t="s">
        <v>290</v>
      </c>
      <c r="L223" s="33" t="s">
        <v>290</v>
      </c>
      <c r="M223" s="23"/>
      <c r="N223" s="34" t="s">
        <v>290</v>
      </c>
      <c r="O223" s="34">
        <v>33.597419738769531</v>
      </c>
      <c r="P223" s="34">
        <v>36.063056945800781</v>
      </c>
      <c r="Q223" s="34" t="s">
        <v>290</v>
      </c>
      <c r="R223" s="34">
        <v>38.145137786865234</v>
      </c>
      <c r="S223" s="34">
        <v>85.500160217285156</v>
      </c>
      <c r="T223" s="34">
        <v>15.575583712266965</v>
      </c>
      <c r="U223" s="23"/>
      <c r="V223" s="35" t="s">
        <v>290</v>
      </c>
      <c r="W223" s="35" t="s">
        <v>290</v>
      </c>
      <c r="X223" s="35" t="s">
        <v>290</v>
      </c>
      <c r="Y223" s="35" t="s">
        <v>290</v>
      </c>
      <c r="Z223" s="35" t="s">
        <v>290</v>
      </c>
      <c r="AA223" s="35" t="str">
        <f t="shared" si="18"/>
        <v/>
      </c>
      <c r="AB223" s="35" t="str">
        <f t="shared" si="19"/>
        <v/>
      </c>
      <c r="AC223" s="23"/>
      <c r="AD223" s="36" t="str">
        <f t="shared" si="16"/>
        <v/>
      </c>
      <c r="AE223" s="36">
        <f t="shared" si="16"/>
        <v>33.597419738769531</v>
      </c>
      <c r="AF223" s="36">
        <f t="shared" si="16"/>
        <v>36.063056945800781</v>
      </c>
      <c r="AG223" s="36">
        <f t="shared" si="15"/>
        <v>32.299999999999997</v>
      </c>
      <c r="AH223" s="36">
        <f t="shared" si="15"/>
        <v>38.145137786865234</v>
      </c>
      <c r="AI223" s="36">
        <f t="shared" si="15"/>
        <v>85.500160217285156</v>
      </c>
      <c r="AJ223" s="36">
        <f t="shared" si="15"/>
        <v>15.575583712266965</v>
      </c>
      <c r="AK223" s="37" t="str">
        <f t="shared" si="17"/>
        <v>WB Estimate</v>
      </c>
      <c r="AM223" s="38" t="s">
        <v>290</v>
      </c>
      <c r="AP223" s="38">
        <v>32.609999999999992</v>
      </c>
      <c r="AQ223" s="38">
        <v>30.589999999999996</v>
      </c>
      <c r="AR223" s="38">
        <v>29.630000000000003</v>
      </c>
      <c r="AS223" s="38">
        <v>29.13</v>
      </c>
      <c r="AT223" s="38" t="s">
        <v>283</v>
      </c>
    </row>
    <row r="224" spans="1:46" x14ac:dyDescent="0.35">
      <c r="A224" s="42"/>
      <c r="B224" s="43"/>
      <c r="C224" s="44"/>
      <c r="D224" s="45"/>
      <c r="E224" s="46"/>
      <c r="F224" s="47"/>
      <c r="G224" s="47"/>
      <c r="H224" s="47"/>
      <c r="I224" s="47"/>
      <c r="J224" s="47"/>
      <c r="K224" s="47"/>
      <c r="L224" s="47"/>
      <c r="M224" s="23"/>
      <c r="N224" s="48"/>
      <c r="O224" s="48"/>
      <c r="P224" s="48"/>
      <c r="Q224" s="48"/>
      <c r="R224" s="48"/>
      <c r="S224" s="48"/>
      <c r="T224" s="48"/>
      <c r="U224" s="23"/>
      <c r="V224" s="49"/>
      <c r="W224" s="49"/>
      <c r="X224" s="49"/>
      <c r="Y224" s="49"/>
      <c r="Z224" s="49"/>
      <c r="AA224" s="49"/>
      <c r="AB224" s="49"/>
      <c r="AC224" s="23"/>
      <c r="AD224" s="50"/>
      <c r="AE224" s="50"/>
      <c r="AF224" s="50"/>
      <c r="AG224" s="50"/>
      <c r="AH224" s="50"/>
      <c r="AI224" s="50"/>
      <c r="AJ224" s="50"/>
      <c r="AK224" s="51"/>
      <c r="AM224" s="52"/>
    </row>
    <row r="225" spans="4:46" x14ac:dyDescent="0.35">
      <c r="D225" s="53" t="s">
        <v>269</v>
      </c>
      <c r="AD225" s="55">
        <v>70.499002836845619</v>
      </c>
      <c r="AE225" s="55">
        <v>77.372245016009259</v>
      </c>
      <c r="AF225" s="55">
        <v>80.339804506713193</v>
      </c>
      <c r="AG225" s="55">
        <v>83.535099087170963</v>
      </c>
      <c r="AH225" s="61">
        <v>87.349724602648934</v>
      </c>
      <c r="AI225" s="55">
        <v>96.952973577915543</v>
      </c>
      <c r="AJ225" s="56">
        <v>76.025700671477352</v>
      </c>
      <c r="AK225" s="57" t="s">
        <v>270</v>
      </c>
      <c r="AP225" s="38">
        <v>49.591006012886133</v>
      </c>
      <c r="AQ225" s="38">
        <v>56.008394965703999</v>
      </c>
      <c r="AR225" s="38">
        <v>58.223358841860808</v>
      </c>
      <c r="AS225" s="38">
        <v>59.13870537185165</v>
      </c>
      <c r="AT225" s="38" t="s">
        <v>283</v>
      </c>
    </row>
    <row r="226" spans="4:46" x14ac:dyDescent="0.35">
      <c r="D226" s="32" t="s">
        <v>271</v>
      </c>
      <c r="AD226" s="58">
        <v>93.134145286840493</v>
      </c>
      <c r="AE226" s="58">
        <v>97.335364308654079</v>
      </c>
      <c r="AF226" s="58">
        <v>99.726755582087449</v>
      </c>
      <c r="AG226" s="58">
        <v>99.984299046646157</v>
      </c>
      <c r="AH226" s="58">
        <v>99.998481979506735</v>
      </c>
      <c r="AI226" s="58">
        <v>99.999622698514983</v>
      </c>
      <c r="AJ226" s="56">
        <v>99.995965228614523</v>
      </c>
      <c r="AK226" s="57" t="s">
        <v>270</v>
      </c>
      <c r="AP226" s="38">
        <v>97.37945454545455</v>
      </c>
      <c r="AQ226" s="38">
        <v>98.172909090909101</v>
      </c>
      <c r="AR226" s="38">
        <v>98.589999999999975</v>
      </c>
      <c r="AS226" s="38">
        <v>98.710181818181809</v>
      </c>
      <c r="AT226" s="38" t="s">
        <v>283</v>
      </c>
    </row>
    <row r="227" spans="4:46" x14ac:dyDescent="0.35">
      <c r="D227" s="32" t="s">
        <v>272</v>
      </c>
      <c r="AD227" s="58">
        <v>3.5092585184463871</v>
      </c>
      <c r="AE227" s="58">
        <v>12.675769825757262</v>
      </c>
      <c r="AF227" s="58">
        <v>16.23963209368026</v>
      </c>
      <c r="AG227" s="58">
        <v>23.086771759642176</v>
      </c>
      <c r="AH227" s="58">
        <v>34.991091319217787</v>
      </c>
      <c r="AI227" s="58">
        <v>64.636358687807132</v>
      </c>
      <c r="AJ227" s="56">
        <v>22.190909611801409</v>
      </c>
      <c r="AK227" s="57" t="s">
        <v>270</v>
      </c>
      <c r="AP227" s="38">
        <v>4.3103030303030296</v>
      </c>
      <c r="AQ227" s="38">
        <v>4.9445454545454561</v>
      </c>
      <c r="AR227" s="38">
        <v>5.8393939393939389</v>
      </c>
      <c r="AS227" s="38">
        <v>7.2372727272727264</v>
      </c>
      <c r="AT227" s="38" t="s">
        <v>283</v>
      </c>
    </row>
    <row r="228" spans="4:46" x14ac:dyDescent="0.35">
      <c r="D228" s="32" t="s">
        <v>273</v>
      </c>
      <c r="AD228" s="58">
        <v>48.403175434215079</v>
      </c>
      <c r="AE228" s="58">
        <v>62.94378922089264</v>
      </c>
      <c r="AF228" s="58">
        <v>69.061863696803059</v>
      </c>
      <c r="AG228" s="58">
        <v>75.704093095197393</v>
      </c>
      <c r="AH228" s="58">
        <v>83.92708895775877</v>
      </c>
      <c r="AI228" s="58">
        <v>96.357813484347361</v>
      </c>
      <c r="AJ228" s="56">
        <v>75.804846834422975</v>
      </c>
      <c r="AK228" s="57" t="s">
        <v>270</v>
      </c>
      <c r="AP228" s="38">
        <v>32.853958333333324</v>
      </c>
      <c r="AQ228" s="38">
        <v>37.792916666666677</v>
      </c>
      <c r="AR228" s="38">
        <v>42.412708333333335</v>
      </c>
      <c r="AS228" s="38">
        <v>46.724583333333335</v>
      </c>
      <c r="AT228" s="38" t="s">
        <v>283</v>
      </c>
    </row>
    <row r="229" spans="4:46" x14ac:dyDescent="0.35">
      <c r="D229" s="32" t="s">
        <v>274</v>
      </c>
      <c r="AD229" s="58">
        <v>90.786358214214474</v>
      </c>
      <c r="AE229" s="58">
        <v>94.714484116731654</v>
      </c>
      <c r="AF229" s="58">
        <v>96.456050701443019</v>
      </c>
      <c r="AG229" s="58">
        <v>98.232905424273653</v>
      </c>
      <c r="AH229" s="58">
        <v>98.778141899250826</v>
      </c>
      <c r="AI229" s="58">
        <v>99.563966678536659</v>
      </c>
      <c r="AJ229" s="56">
        <v>97.323251680592065</v>
      </c>
      <c r="AK229" s="57" t="s">
        <v>270</v>
      </c>
      <c r="AP229" s="38">
        <v>66.538846153846151</v>
      </c>
      <c r="AQ229" s="38">
        <v>73.248653846153857</v>
      </c>
      <c r="AR229" s="38">
        <v>78.052307692307693</v>
      </c>
      <c r="AS229" s="38">
        <v>81.009038461538481</v>
      </c>
      <c r="AT229" s="38" t="s">
        <v>283</v>
      </c>
    </row>
    <row r="230" spans="4:46" x14ac:dyDescent="0.35">
      <c r="D230" s="45"/>
    </row>
    <row r="231" spans="4:46" x14ac:dyDescent="0.35">
      <c r="D231" s="60" t="s">
        <v>275</v>
      </c>
      <c r="AD231" s="61">
        <v>45.38961400392941</v>
      </c>
      <c r="AE231" s="61">
        <v>60.454263527284333</v>
      </c>
      <c r="AF231" s="61">
        <v>68.179745767418453</v>
      </c>
      <c r="AG231" s="61">
        <v>77.007940097777094</v>
      </c>
      <c r="AH231" s="61">
        <v>86.701393531028259</v>
      </c>
      <c r="AI231" s="61">
        <v>98.383606296306354</v>
      </c>
      <c r="AJ231" s="61">
        <v>80.296629670426483</v>
      </c>
      <c r="AK231" s="57" t="s">
        <v>270</v>
      </c>
      <c r="AP231" s="38">
        <v>25.512688885095749</v>
      </c>
      <c r="AQ231" s="38">
        <v>36.78137445377638</v>
      </c>
      <c r="AR231" s="38">
        <v>41.068366087142508</v>
      </c>
      <c r="AS231" s="38">
        <v>43.169766840404243</v>
      </c>
      <c r="AT231" s="38" t="s">
        <v>283</v>
      </c>
    </row>
    <row r="232" spans="4:46" x14ac:dyDescent="0.35">
      <c r="D232" s="60" t="s">
        <v>276</v>
      </c>
      <c r="AD232" s="61">
        <v>82.121872673571048</v>
      </c>
      <c r="AE232" s="61">
        <v>90.938389378387512</v>
      </c>
      <c r="AF232" s="61">
        <v>92.938185547392635</v>
      </c>
      <c r="AG232" s="61">
        <v>95.717286313456682</v>
      </c>
      <c r="AH232" s="61">
        <v>97.1570888571555</v>
      </c>
      <c r="AI232" s="61">
        <v>98.985043187290557</v>
      </c>
      <c r="AJ232" s="61">
        <v>94.700528169546942</v>
      </c>
      <c r="AK232" s="57" t="s">
        <v>270</v>
      </c>
      <c r="AP232" s="38">
        <v>44.825641611328479</v>
      </c>
      <c r="AQ232" s="38">
        <v>54.822289979772961</v>
      </c>
      <c r="AR232" s="38">
        <v>58.79084065518564</v>
      </c>
      <c r="AS232" s="38">
        <v>60.389609794025453</v>
      </c>
      <c r="AT232" s="38" t="s">
        <v>283</v>
      </c>
    </row>
    <row r="233" spans="4:46" x14ac:dyDescent="0.35">
      <c r="D233" s="60" t="s">
        <v>277</v>
      </c>
      <c r="AD233" s="61">
        <v>84.833382435414407</v>
      </c>
      <c r="AE233" s="61">
        <v>91.039358204762863</v>
      </c>
      <c r="AF233" s="61">
        <v>93.61735592692267</v>
      </c>
      <c r="AG233" s="61">
        <v>95.91102566494547</v>
      </c>
      <c r="AH233" s="61">
        <v>97.797645669928528</v>
      </c>
      <c r="AI233" s="61">
        <v>99.464235207548697</v>
      </c>
      <c r="AJ233" s="61">
        <v>91.133262168404329</v>
      </c>
      <c r="AK233" s="57" t="s">
        <v>270</v>
      </c>
      <c r="AP233" s="38">
        <v>78.220427635289482</v>
      </c>
      <c r="AQ233" s="38">
        <v>85.02440094685852</v>
      </c>
      <c r="AR233" s="38">
        <v>86.58205496002968</v>
      </c>
      <c r="AS233" s="38">
        <v>86.855300453639757</v>
      </c>
      <c r="AT233" s="38" t="s">
        <v>283</v>
      </c>
    </row>
    <row r="234" spans="4:46" x14ac:dyDescent="0.35">
      <c r="D234" s="29" t="s">
        <v>278</v>
      </c>
      <c r="AD234" s="61">
        <v>99.823045444219701</v>
      </c>
      <c r="AE234" s="61">
        <v>99.942608814379554</v>
      </c>
      <c r="AF234" s="61">
        <v>99.975906567851894</v>
      </c>
      <c r="AG234" s="61">
        <v>99.830062437108296</v>
      </c>
      <c r="AH234" s="61">
        <v>100</v>
      </c>
      <c r="AI234" s="61">
        <v>100</v>
      </c>
      <c r="AJ234" s="61">
        <v>100</v>
      </c>
      <c r="AK234" s="57" t="s">
        <v>270</v>
      </c>
      <c r="AP234" s="38">
        <v>96.103952860709711</v>
      </c>
      <c r="AQ234" s="38">
        <v>98.165783185847772</v>
      </c>
      <c r="AR234" s="38">
        <v>98.475088133131138</v>
      </c>
      <c r="AS234" s="38">
        <v>98.54202063296718</v>
      </c>
      <c r="AT234" s="38" t="s">
        <v>283</v>
      </c>
    </row>
    <row r="235" spans="4:46" x14ac:dyDescent="0.35">
      <c r="D235" s="32" t="s">
        <v>279</v>
      </c>
      <c r="AD235" s="61">
        <v>79.931714320600221</v>
      </c>
      <c r="AE235" s="61">
        <v>81.371997516154011</v>
      </c>
      <c r="AF235" s="61">
        <v>81.607674669025684</v>
      </c>
      <c r="AG235" s="61">
        <v>82.269261322522183</v>
      </c>
      <c r="AH235" s="61">
        <v>83.123926485534767</v>
      </c>
      <c r="AI235" s="61">
        <v>98.588634475831668</v>
      </c>
      <c r="AJ235" s="61">
        <v>46.442906768661153</v>
      </c>
      <c r="AK235" s="57" t="s">
        <v>270</v>
      </c>
      <c r="AP235" s="38">
        <v>78.015184325559119</v>
      </c>
      <c r="AQ235" s="38">
        <v>77.604119604359624</v>
      </c>
      <c r="AR235" s="38">
        <v>77.605661817428881</v>
      </c>
      <c r="AS235" s="38">
        <v>77.646804476725478</v>
      </c>
      <c r="AT235" s="38" t="s">
        <v>283</v>
      </c>
    </row>
    <row r="236" spans="4:46" x14ac:dyDescent="0.35">
      <c r="D236" s="32" t="s">
        <v>280</v>
      </c>
      <c r="AD236" s="61">
        <v>15.259574145761368</v>
      </c>
      <c r="AE236" s="61">
        <v>25.674552660040778</v>
      </c>
      <c r="AF236" s="61">
        <v>28.884112663565663</v>
      </c>
      <c r="AG236" s="61">
        <v>32.502503363974121</v>
      </c>
      <c r="AH236" s="61">
        <v>42.986583984491119</v>
      </c>
      <c r="AI236" s="61">
        <v>76.141939261519212</v>
      </c>
      <c r="AJ236" s="61">
        <v>22.759645777736669</v>
      </c>
      <c r="AK236" s="57" t="s">
        <v>270</v>
      </c>
      <c r="AP236" s="38">
        <v>9.0268400990547875</v>
      </c>
      <c r="AQ236" s="38">
        <v>11.487790795589552</v>
      </c>
      <c r="AR236" s="38">
        <v>12.641360966947015</v>
      </c>
      <c r="AS236" s="38">
        <v>13.25439482666261</v>
      </c>
      <c r="AT236" s="38" t="s">
        <v>283</v>
      </c>
    </row>
    <row r="237" spans="4:46" x14ac:dyDescent="0.35">
      <c r="D237" s="32" t="s">
        <v>281</v>
      </c>
      <c r="AD237" s="61">
        <v>76.466013926374899</v>
      </c>
      <c r="AE237" s="61">
        <v>80.082046585085692</v>
      </c>
      <c r="AF237" s="61">
        <v>88.938115086044206</v>
      </c>
      <c r="AG237" s="61">
        <v>91.570123697879197</v>
      </c>
      <c r="AH237" s="61">
        <v>93.396478554367306</v>
      </c>
      <c r="AI237" s="61">
        <v>98.543777939654902</v>
      </c>
      <c r="AJ237" s="61">
        <v>85.101098211405514</v>
      </c>
      <c r="AK237" s="57" t="s">
        <v>270</v>
      </c>
      <c r="AP237" s="38">
        <v>77.138587618081772</v>
      </c>
      <c r="AQ237" s="38">
        <v>86.554210620925105</v>
      </c>
      <c r="AR237" s="38">
        <v>88.153041472571942</v>
      </c>
      <c r="AS237" s="38">
        <v>88.74395484764608</v>
      </c>
      <c r="AT237" s="38" t="s">
        <v>283</v>
      </c>
    </row>
  </sheetData>
  <mergeCells count="5">
    <mergeCell ref="F2:J2"/>
    <mergeCell ref="N2:R2"/>
    <mergeCell ref="V2:Z2"/>
    <mergeCell ref="AD2:AH2"/>
    <mergeCell ref="AP2:AS2"/>
  </mergeCells>
  <conditionalFormatting sqref="AD4:AE224">
    <cfRule type="expression" dxfId="21" priority="13">
      <formula>AND(ISNUMBER(V4),F4="",N4="")</formula>
    </cfRule>
    <cfRule type="expression" dxfId="20" priority="14">
      <formula>ISNUMBER(F4)</formula>
    </cfRule>
  </conditionalFormatting>
  <conditionalFormatting sqref="AI4:AJ224">
    <cfRule type="expression" dxfId="19" priority="15">
      <formula>AND(ISNUMBER(#REF!),#REF!="",#REF!="")</formula>
    </cfRule>
    <cfRule type="expression" dxfId="18" priority="16">
      <formula>ISNUMBER(#REF!)</formula>
    </cfRule>
  </conditionalFormatting>
  <conditionalFormatting sqref="AF4:AH224">
    <cfRule type="expression" dxfId="17" priority="17">
      <formula>AND(ISNUMBER(#REF!),#REF!="",#REF!="")</formula>
    </cfRule>
    <cfRule type="expression" dxfId="16" priority="18">
      <formula>ISNUMBER(#REF!)</formula>
    </cfRule>
  </conditionalFormatting>
  <conditionalFormatting sqref="AK4:AK224">
    <cfRule type="expression" dxfId="15" priority="19">
      <formula>AND(ISNUMBER(AB4),L4="",T4="")</formula>
    </cfRule>
    <cfRule type="expression" dxfId="14" priority="20">
      <formula>ISNUMBER(L4)</formula>
    </cfRule>
  </conditionalFormatting>
  <conditionalFormatting sqref="AI226:AI229">
    <cfRule type="expression" dxfId="13" priority="9">
      <formula>AND(ISNUMBER(#REF!),#REF!="",#REF!="")</formula>
    </cfRule>
    <cfRule type="expression" dxfId="12" priority="10">
      <formula>ISNUMBER(#REF!)</formula>
    </cfRule>
  </conditionalFormatting>
  <conditionalFormatting sqref="AD226:AD229">
    <cfRule type="expression" dxfId="11" priority="11">
      <formula>AND(ISNUMBER(V226),F226="",N226="")</formula>
    </cfRule>
    <cfRule type="expression" dxfId="10" priority="12">
      <formula>ISNUMBER(F226)</formula>
    </cfRule>
  </conditionalFormatting>
  <conditionalFormatting sqref="AE226:AE229">
    <cfRule type="expression" dxfId="9" priority="7">
      <formula>AND(ISNUMBER(W226),G226="",O226="")</formula>
    </cfRule>
    <cfRule type="expression" dxfId="8" priority="8">
      <formula>ISNUMBER(G226)</formula>
    </cfRule>
  </conditionalFormatting>
  <conditionalFormatting sqref="AF226:AF229">
    <cfRule type="expression" dxfId="7" priority="5">
      <formula>AND(ISNUMBER(X226),H226="",P226="")</formula>
    </cfRule>
    <cfRule type="expression" dxfId="6" priority="6">
      <formula>ISNUMBER(H226)</formula>
    </cfRule>
  </conditionalFormatting>
  <conditionalFormatting sqref="AG226:AG229">
    <cfRule type="expression" dxfId="5" priority="3">
      <formula>AND(ISNUMBER(Y226),I226="",Q226="")</formula>
    </cfRule>
    <cfRule type="expression" dxfId="4" priority="4">
      <formula>ISNUMBER(I226)</formula>
    </cfRule>
  </conditionalFormatting>
  <conditionalFormatting sqref="AH226:AH229">
    <cfRule type="expression" dxfId="3" priority="1">
      <formula>AND(ISNUMBER(Z226),J226="",R226="")</formula>
    </cfRule>
    <cfRule type="expression" dxfId="2" priority="2">
      <formula>ISNUMBER(J226)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1"/>
  <sheetViews>
    <sheetView zoomScaleNormal="100" zoomScalePageLayoutView="85" workbookViewId="0">
      <selection activeCell="A241" sqref="A241"/>
    </sheetView>
  </sheetViews>
  <sheetFormatPr defaultColWidth="8.81640625" defaultRowHeight="14.5" outlineLevelCol="1" x14ac:dyDescent="0.35"/>
  <cols>
    <col min="1" max="1" width="36.1796875" style="59" customWidth="1"/>
    <col min="2" max="2" width="8" style="54" hidden="1" customWidth="1"/>
    <col min="3" max="7" width="8" style="54" hidden="1" customWidth="1" outlineLevel="1"/>
    <col min="8" max="8" width="10.1796875" style="54" hidden="1" customWidth="1" outlineLevel="1"/>
    <col min="9" max="9" width="8" style="54" hidden="1" customWidth="1" outlineLevel="1"/>
    <col min="10" max="10" width="3.26953125" style="54" hidden="1" customWidth="1" outlineLevel="1"/>
    <col min="11" max="17" width="8" style="54" hidden="1" customWidth="1" outlineLevel="1"/>
    <col min="18" max="18" width="3.453125" style="54" hidden="1" customWidth="1" outlineLevel="1"/>
    <col min="19" max="25" width="9.1796875" hidden="1" customWidth="1" outlineLevel="1"/>
    <col min="26" max="26" width="3.453125" style="54" hidden="1" customWidth="1" outlineLevel="1"/>
    <col min="27" max="27" width="8.81640625" customWidth="1" collapsed="1"/>
    <col min="28" max="28" width="2.453125" customWidth="1"/>
    <col min="29" max="29" width="8.81640625" customWidth="1"/>
    <col min="30" max="30" width="3.54296875" customWidth="1"/>
    <col min="31" max="31" width="8.81640625" customWidth="1"/>
    <col min="32" max="32" width="2.1796875" customWidth="1"/>
    <col min="33" max="33" width="8.81640625" customWidth="1"/>
    <col min="34" max="34" width="2.54296875" customWidth="1"/>
    <col min="35" max="35" width="10.453125" customWidth="1"/>
    <col min="36" max="36" width="2" customWidth="1"/>
    <col min="37" max="37" width="10.453125" customWidth="1"/>
    <col min="38" max="38" width="2" customWidth="1"/>
    <col min="39" max="39" width="10.453125" style="59" customWidth="1"/>
    <col min="40" max="40" width="1.81640625" style="59" customWidth="1"/>
    <col min="41" max="41" width="1.81640625" style="118" hidden="1" customWidth="1"/>
    <col min="42" max="42" width="18.7265625" style="59" hidden="1" customWidth="1"/>
    <col min="43" max="43" width="19.26953125" style="59" hidden="1" customWidth="1"/>
    <col min="44" max="44" width="17.453125" style="59" hidden="1" customWidth="1"/>
    <col min="45" max="45" width="17.1796875" style="59" hidden="1" customWidth="1"/>
    <col min="46" max="46" width="14.54296875" hidden="1" customWidth="1"/>
    <col min="47" max="47" width="4.1796875" hidden="1" customWidth="1" outlineLevel="1"/>
    <col min="48" max="52" width="17" style="117" hidden="1" customWidth="1" outlineLevel="1"/>
    <col min="53" max="53" width="8.81640625" collapsed="1"/>
  </cols>
  <sheetData>
    <row r="1" spans="1:57" s="1" customFormat="1" ht="36" customHeight="1" x14ac:dyDescent="0.35">
      <c r="A1" s="2"/>
      <c r="B1" s="3"/>
      <c r="C1" s="3" t="s">
        <v>0</v>
      </c>
      <c r="D1" s="3"/>
      <c r="E1" s="3"/>
      <c r="F1" s="3"/>
      <c r="G1" s="3"/>
      <c r="H1" s="3"/>
      <c r="I1" s="3"/>
      <c r="J1" s="3"/>
      <c r="K1" s="3" t="s">
        <v>1</v>
      </c>
      <c r="L1" s="3"/>
      <c r="M1" s="3"/>
      <c r="N1" s="3"/>
      <c r="O1" s="3"/>
      <c r="P1" s="3"/>
      <c r="Q1" s="3"/>
      <c r="R1" s="3"/>
      <c r="S1" s="4" t="s">
        <v>2</v>
      </c>
      <c r="T1" s="5"/>
      <c r="U1" s="5"/>
      <c r="V1" s="5"/>
      <c r="W1" s="5"/>
      <c r="X1" s="5"/>
      <c r="Y1" s="5"/>
      <c r="Z1" s="3"/>
      <c r="AA1" s="155" t="s">
        <v>334</v>
      </c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37"/>
      <c r="AO1" s="136"/>
      <c r="AP1" s="6"/>
      <c r="AQ1" s="6"/>
      <c r="AR1" s="6"/>
      <c r="AS1" s="6"/>
      <c r="AT1" s="7"/>
      <c r="AV1" s="5"/>
      <c r="AW1" s="5"/>
      <c r="AX1" s="5"/>
      <c r="AY1" s="5"/>
      <c r="AZ1" s="5"/>
      <c r="BB1" s="154" t="s">
        <v>426</v>
      </c>
      <c r="BC1" s="154"/>
      <c r="BD1" s="154"/>
      <c r="BE1" s="154"/>
    </row>
    <row r="2" spans="1:57" s="19" customFormat="1" ht="14.25" customHeight="1" x14ac:dyDescent="0.35">
      <c r="A2" s="9"/>
      <c r="B2" s="10" t="s">
        <v>8</v>
      </c>
      <c r="C2" s="104" t="s">
        <v>9</v>
      </c>
      <c r="D2" s="105"/>
      <c r="E2" s="105"/>
      <c r="F2" s="105"/>
      <c r="G2" s="106"/>
      <c r="H2" s="11" t="s">
        <v>10</v>
      </c>
      <c r="I2" s="12" t="s">
        <v>11</v>
      </c>
      <c r="J2" s="13"/>
      <c r="K2" s="107" t="s">
        <v>9</v>
      </c>
      <c r="L2" s="108"/>
      <c r="M2" s="108"/>
      <c r="N2" s="108"/>
      <c r="O2" s="109"/>
      <c r="P2" s="14" t="s">
        <v>10</v>
      </c>
      <c r="Q2" s="15" t="s">
        <v>11</v>
      </c>
      <c r="R2" s="13"/>
      <c r="S2" s="110" t="s">
        <v>9</v>
      </c>
      <c r="T2" s="111"/>
      <c r="U2" s="111"/>
      <c r="V2" s="111"/>
      <c r="W2" s="112"/>
      <c r="X2" s="16" t="s">
        <v>10</v>
      </c>
      <c r="Y2" s="16" t="s">
        <v>11</v>
      </c>
      <c r="Z2" s="13"/>
      <c r="AA2" s="147" t="s">
        <v>9</v>
      </c>
      <c r="AB2" s="148"/>
      <c r="AC2" s="148"/>
      <c r="AD2" s="148"/>
      <c r="AE2" s="148"/>
      <c r="AF2" s="148"/>
      <c r="AG2" s="148"/>
      <c r="AH2" s="148"/>
      <c r="AI2" s="148"/>
      <c r="AJ2" s="149"/>
      <c r="AK2" s="113" t="s">
        <v>10</v>
      </c>
      <c r="AL2" s="114"/>
      <c r="AM2" s="113" t="s">
        <v>425</v>
      </c>
      <c r="AN2" s="114"/>
      <c r="AO2" s="133"/>
      <c r="AP2" s="18" t="s">
        <v>287</v>
      </c>
      <c r="AQ2" s="18" t="s">
        <v>288</v>
      </c>
      <c r="AR2" s="18" t="s">
        <v>289</v>
      </c>
      <c r="AS2" s="18" t="s">
        <v>286</v>
      </c>
      <c r="AT2" s="18" t="s">
        <v>12</v>
      </c>
      <c r="AV2" s="17" t="s">
        <v>13</v>
      </c>
      <c r="AW2" s="17" t="s">
        <v>13</v>
      </c>
      <c r="AX2" s="17" t="s">
        <v>13</v>
      </c>
      <c r="AY2" s="17" t="s">
        <v>13</v>
      </c>
      <c r="AZ2" s="17" t="s">
        <v>13</v>
      </c>
      <c r="BB2" s="151" t="s">
        <v>9</v>
      </c>
      <c r="BC2" s="152"/>
      <c r="BD2" s="152"/>
      <c r="BE2" s="153"/>
    </row>
    <row r="3" spans="1:57" s="28" customFormat="1" x14ac:dyDescent="0.35">
      <c r="A3" s="9" t="s">
        <v>6</v>
      </c>
      <c r="B3" s="21"/>
      <c r="C3" s="22">
        <v>1990</v>
      </c>
      <c r="D3" s="22">
        <v>2000</v>
      </c>
      <c r="E3" s="22">
        <v>2010</v>
      </c>
      <c r="F3" s="22">
        <v>2014</v>
      </c>
      <c r="G3" s="22">
        <v>2016</v>
      </c>
      <c r="H3" s="22">
        <v>2016</v>
      </c>
      <c r="I3" s="22">
        <v>2016</v>
      </c>
      <c r="J3" s="23"/>
      <c r="K3" s="24">
        <v>1990</v>
      </c>
      <c r="L3" s="24">
        <v>2000</v>
      </c>
      <c r="M3" s="24">
        <v>2010</v>
      </c>
      <c r="N3" s="24">
        <v>2014</v>
      </c>
      <c r="O3" s="24">
        <v>2016</v>
      </c>
      <c r="P3" s="24">
        <v>2016</v>
      </c>
      <c r="Q3" s="25">
        <v>2016</v>
      </c>
      <c r="R3" s="23"/>
      <c r="S3" s="26">
        <v>1990</v>
      </c>
      <c r="T3" s="26">
        <v>2000</v>
      </c>
      <c r="U3" s="26">
        <v>2010</v>
      </c>
      <c r="V3" s="26">
        <v>2014</v>
      </c>
      <c r="W3" s="26">
        <v>2016</v>
      </c>
      <c r="X3" s="26">
        <v>2016</v>
      </c>
      <c r="Y3" s="26">
        <v>2016</v>
      </c>
      <c r="Z3" s="23"/>
      <c r="AA3" s="135">
        <v>1990</v>
      </c>
      <c r="AB3" s="134"/>
      <c r="AC3" s="135">
        <v>2000</v>
      </c>
      <c r="AD3" s="134"/>
      <c r="AE3" s="135">
        <v>2010</v>
      </c>
      <c r="AF3" s="134"/>
      <c r="AG3" s="135">
        <v>2014</v>
      </c>
      <c r="AH3" s="134"/>
      <c r="AI3" s="135">
        <v>2016</v>
      </c>
      <c r="AJ3" s="134"/>
      <c r="AK3" s="135">
        <v>2016</v>
      </c>
      <c r="AL3" s="134"/>
      <c r="AM3" s="113">
        <v>2016</v>
      </c>
      <c r="AN3" s="114"/>
      <c r="AO3" s="133"/>
      <c r="AP3" s="17">
        <v>1990</v>
      </c>
      <c r="AQ3" s="17">
        <v>2000</v>
      </c>
      <c r="AR3" s="17">
        <v>2010</v>
      </c>
      <c r="AS3" s="17">
        <v>2014</v>
      </c>
      <c r="AT3" s="17">
        <v>2016</v>
      </c>
      <c r="AV3" s="132">
        <v>1990</v>
      </c>
      <c r="AW3" s="132">
        <v>2000</v>
      </c>
      <c r="AX3" s="132">
        <v>2010</v>
      </c>
      <c r="AY3" s="132">
        <v>2014</v>
      </c>
      <c r="AZ3" s="132">
        <v>2016</v>
      </c>
      <c r="BB3" s="131">
        <v>2000</v>
      </c>
      <c r="BC3" s="131">
        <v>2010</v>
      </c>
      <c r="BD3" s="131">
        <v>2014</v>
      </c>
      <c r="BE3" s="131">
        <v>2016</v>
      </c>
    </row>
    <row r="4" spans="1:57" x14ac:dyDescent="0.35">
      <c r="A4" s="32" t="s">
        <v>14</v>
      </c>
      <c r="B4" s="21">
        <v>2005</v>
      </c>
      <c r="C4" s="33" t="s">
        <v>290</v>
      </c>
      <c r="D4" s="33" t="s">
        <v>290</v>
      </c>
      <c r="E4" s="33">
        <v>42.7</v>
      </c>
      <c r="F4" s="33">
        <v>89.5</v>
      </c>
      <c r="G4" s="33" t="s">
        <v>290</v>
      </c>
      <c r="H4" s="33" t="s">
        <v>290</v>
      </c>
      <c r="I4" s="33" t="s">
        <v>290</v>
      </c>
      <c r="J4" s="23"/>
      <c r="K4" s="34" t="s">
        <v>290</v>
      </c>
      <c r="L4" s="34" t="s">
        <v>290</v>
      </c>
      <c r="M4" s="34" t="s">
        <v>290</v>
      </c>
      <c r="N4" s="34" t="s">
        <v>290</v>
      </c>
      <c r="O4" s="34">
        <v>84.137138366699219</v>
      </c>
      <c r="P4" s="34">
        <v>98.038414001464844</v>
      </c>
      <c r="Q4" s="34">
        <v>78.961074354811643</v>
      </c>
      <c r="R4" s="23"/>
      <c r="S4" s="35" t="s">
        <v>290</v>
      </c>
      <c r="T4" s="35" t="s">
        <v>290</v>
      </c>
      <c r="U4" s="35" t="s">
        <v>290</v>
      </c>
      <c r="V4" s="35" t="s">
        <v>290</v>
      </c>
      <c r="W4" s="35" t="s">
        <v>290</v>
      </c>
      <c r="X4" s="35" t="s">
        <v>290</v>
      </c>
      <c r="Y4" s="35" t="s">
        <v>290</v>
      </c>
      <c r="Z4" s="23"/>
      <c r="AA4" s="127" t="s">
        <v>290</v>
      </c>
      <c r="AB4" s="126" t="s">
        <v>290</v>
      </c>
      <c r="AC4" s="127" t="s">
        <v>290</v>
      </c>
      <c r="AD4" s="126" t="s">
        <v>290</v>
      </c>
      <c r="AE4" s="127">
        <v>42.7</v>
      </c>
      <c r="AF4" s="126" t="s">
        <v>416</v>
      </c>
      <c r="AG4" s="127">
        <v>89.5</v>
      </c>
      <c r="AH4" s="126" t="s">
        <v>418</v>
      </c>
      <c r="AI4" s="127">
        <v>84.137138366699219</v>
      </c>
      <c r="AJ4" s="126" t="s">
        <v>290</v>
      </c>
      <c r="AK4" s="127">
        <v>98.038414001464844</v>
      </c>
      <c r="AL4" s="126" t="s">
        <v>290</v>
      </c>
      <c r="AM4" s="127">
        <v>78.961074354811643</v>
      </c>
      <c r="AN4" s="126" t="s">
        <v>290</v>
      </c>
      <c r="AO4" s="125"/>
      <c r="AP4" s="37" t="s">
        <v>415</v>
      </c>
      <c r="AQ4" s="37" t="s">
        <v>415</v>
      </c>
      <c r="AR4" s="37" t="s">
        <v>323</v>
      </c>
      <c r="AS4" s="37" t="s">
        <v>333</v>
      </c>
      <c r="AT4" s="37" t="s">
        <v>270</v>
      </c>
      <c r="AV4" s="124" t="s">
        <v>290</v>
      </c>
      <c r="AW4" s="124" t="s">
        <v>290</v>
      </c>
      <c r="AX4" s="124" t="s">
        <v>323</v>
      </c>
      <c r="AY4" s="124" t="s">
        <v>333</v>
      </c>
      <c r="AZ4" s="124" t="s">
        <v>290</v>
      </c>
      <c r="BB4" s="119">
        <v>8.7999999999999972</v>
      </c>
      <c r="BC4" s="119">
        <v>20.68</v>
      </c>
      <c r="BD4" s="119">
        <v>27.990000000000002</v>
      </c>
      <c r="BE4" s="119">
        <v>32.440000000000005</v>
      </c>
    </row>
    <row r="5" spans="1:57" x14ac:dyDescent="0.35">
      <c r="A5" s="32" t="s">
        <v>15</v>
      </c>
      <c r="B5" s="21" t="s">
        <v>290</v>
      </c>
      <c r="C5" s="33" t="s">
        <v>290</v>
      </c>
      <c r="D5" s="33" t="s">
        <v>290</v>
      </c>
      <c r="E5" s="33" t="s">
        <v>290</v>
      </c>
      <c r="F5" s="33" t="s">
        <v>290</v>
      </c>
      <c r="G5" s="33" t="s">
        <v>290</v>
      </c>
      <c r="H5" s="33" t="s">
        <v>290</v>
      </c>
      <c r="I5" s="33" t="s">
        <v>290</v>
      </c>
      <c r="J5" s="23"/>
      <c r="K5" s="34" t="s">
        <v>290</v>
      </c>
      <c r="L5" s="34" t="s">
        <v>290</v>
      </c>
      <c r="M5" s="34" t="s">
        <v>290</v>
      </c>
      <c r="N5" s="34" t="s">
        <v>290</v>
      </c>
      <c r="O5" s="34" t="s">
        <v>290</v>
      </c>
      <c r="P5" s="34" t="s">
        <v>290</v>
      </c>
      <c r="Q5" s="34" t="s">
        <v>290</v>
      </c>
      <c r="R5" s="23"/>
      <c r="S5" s="35">
        <v>100</v>
      </c>
      <c r="T5" s="35">
        <v>100</v>
      </c>
      <c r="U5" s="35">
        <v>100</v>
      </c>
      <c r="V5" s="35">
        <v>100</v>
      </c>
      <c r="W5" s="35">
        <v>100</v>
      </c>
      <c r="X5" s="35">
        <v>100</v>
      </c>
      <c r="Y5" s="35">
        <v>100</v>
      </c>
      <c r="Z5" s="23"/>
      <c r="AA5" s="127">
        <v>100</v>
      </c>
      <c r="AB5" s="126" t="s">
        <v>420</v>
      </c>
      <c r="AC5" s="127">
        <v>100</v>
      </c>
      <c r="AD5" s="126" t="s">
        <v>420</v>
      </c>
      <c r="AE5" s="127">
        <v>100</v>
      </c>
      <c r="AF5" s="126" t="s">
        <v>420</v>
      </c>
      <c r="AG5" s="127">
        <v>100</v>
      </c>
      <c r="AH5" s="126" t="s">
        <v>420</v>
      </c>
      <c r="AI5" s="127">
        <v>100</v>
      </c>
      <c r="AJ5" s="126" t="s">
        <v>420</v>
      </c>
      <c r="AK5" s="127">
        <v>100</v>
      </c>
      <c r="AL5" s="126" t="s">
        <v>420</v>
      </c>
      <c r="AM5" s="127">
        <v>100</v>
      </c>
      <c r="AN5" s="126" t="s">
        <v>420</v>
      </c>
      <c r="AO5" s="125"/>
      <c r="AP5" s="37" t="s">
        <v>419</v>
      </c>
      <c r="AQ5" s="37" t="s">
        <v>419</v>
      </c>
      <c r="AR5" s="37" t="s">
        <v>419</v>
      </c>
      <c r="AS5" s="37" t="s">
        <v>419</v>
      </c>
      <c r="AT5" s="37" t="s">
        <v>419</v>
      </c>
      <c r="AV5" s="124" t="s">
        <v>290</v>
      </c>
      <c r="AW5" s="124" t="s">
        <v>290</v>
      </c>
      <c r="AX5" s="124" t="s">
        <v>290</v>
      </c>
      <c r="AY5" s="124" t="s">
        <v>290</v>
      </c>
      <c r="AZ5" s="124" t="s">
        <v>290</v>
      </c>
      <c r="BB5" s="119">
        <v>39.800000000000004</v>
      </c>
      <c r="BC5" s="119">
        <v>65.23</v>
      </c>
      <c r="BD5" s="119">
        <v>73.98</v>
      </c>
      <c r="BE5" s="119">
        <v>77.42</v>
      </c>
    </row>
    <row r="6" spans="1:57" x14ac:dyDescent="0.35">
      <c r="A6" s="32" t="s">
        <v>16</v>
      </c>
      <c r="B6" s="21">
        <v>2008</v>
      </c>
      <c r="C6" s="33" t="s">
        <v>290</v>
      </c>
      <c r="D6" s="33" t="s">
        <v>290</v>
      </c>
      <c r="E6" s="33" t="s">
        <v>290</v>
      </c>
      <c r="F6" s="33" t="s">
        <v>290</v>
      </c>
      <c r="G6" s="33" t="s">
        <v>290</v>
      </c>
      <c r="H6" s="33" t="s">
        <v>290</v>
      </c>
      <c r="I6" s="33" t="s">
        <v>290</v>
      </c>
      <c r="J6" s="23"/>
      <c r="K6" s="34" t="s">
        <v>290</v>
      </c>
      <c r="L6" s="34" t="s">
        <v>290</v>
      </c>
      <c r="M6" s="34">
        <v>98.884971618652344</v>
      </c>
      <c r="N6" s="34">
        <v>99.234344482421875</v>
      </c>
      <c r="O6" s="34">
        <v>99.439567565917969</v>
      </c>
      <c r="P6" s="34">
        <v>99.634429931640625</v>
      </c>
      <c r="Q6" s="34">
        <v>98.95537236123576</v>
      </c>
      <c r="R6" s="23"/>
      <c r="S6" s="35" t="s">
        <v>290</v>
      </c>
      <c r="T6" s="35" t="s">
        <v>290</v>
      </c>
      <c r="U6" s="35" t="s">
        <v>290</v>
      </c>
      <c r="V6" s="35" t="s">
        <v>290</v>
      </c>
      <c r="W6" s="35" t="s">
        <v>290</v>
      </c>
      <c r="X6" s="35" t="s">
        <v>290</v>
      </c>
      <c r="Y6" s="35" t="s">
        <v>290</v>
      </c>
      <c r="Z6" s="23"/>
      <c r="AA6" s="127" t="s">
        <v>290</v>
      </c>
      <c r="AB6" s="126" t="s">
        <v>290</v>
      </c>
      <c r="AC6" s="127" t="s">
        <v>290</v>
      </c>
      <c r="AD6" s="126" t="s">
        <v>290</v>
      </c>
      <c r="AE6" s="127">
        <v>98.884971618652344</v>
      </c>
      <c r="AF6" s="126" t="s">
        <v>290</v>
      </c>
      <c r="AG6" s="127">
        <v>99.234344482421875</v>
      </c>
      <c r="AH6" s="126" t="s">
        <v>290</v>
      </c>
      <c r="AI6" s="127">
        <v>99.439567565917969</v>
      </c>
      <c r="AJ6" s="126" t="s">
        <v>290</v>
      </c>
      <c r="AK6" s="127">
        <v>99.634429931640625</v>
      </c>
      <c r="AL6" s="126" t="s">
        <v>290</v>
      </c>
      <c r="AM6" s="127">
        <v>98.95537236123576</v>
      </c>
      <c r="AN6" s="126" t="s">
        <v>290</v>
      </c>
      <c r="AO6" s="125"/>
      <c r="AP6" s="37" t="s">
        <v>415</v>
      </c>
      <c r="AQ6" s="37" t="s">
        <v>415</v>
      </c>
      <c r="AR6" s="37" t="s">
        <v>270</v>
      </c>
      <c r="AS6" s="37" t="s">
        <v>270</v>
      </c>
      <c r="AT6" s="37" t="s">
        <v>270</v>
      </c>
      <c r="AV6" s="124" t="s">
        <v>290</v>
      </c>
      <c r="AW6" s="124" t="s">
        <v>290</v>
      </c>
      <c r="AX6" s="124" t="s">
        <v>290</v>
      </c>
      <c r="AY6" s="124" t="s">
        <v>290</v>
      </c>
      <c r="AZ6" s="124" t="s">
        <v>290</v>
      </c>
      <c r="BB6" s="119">
        <v>86.47</v>
      </c>
      <c r="BC6" s="119">
        <v>92.41</v>
      </c>
      <c r="BD6" s="119">
        <v>93.100000000000009</v>
      </c>
      <c r="BE6" s="119">
        <v>92.62</v>
      </c>
    </row>
    <row r="7" spans="1:57" x14ac:dyDescent="0.35">
      <c r="A7" s="32" t="s">
        <v>17</v>
      </c>
      <c r="B7" s="21" t="s">
        <v>290</v>
      </c>
      <c r="C7" s="33" t="s">
        <v>290</v>
      </c>
      <c r="D7" s="33" t="s">
        <v>290</v>
      </c>
      <c r="E7" s="33" t="s">
        <v>290</v>
      </c>
      <c r="F7" s="33" t="s">
        <v>290</v>
      </c>
      <c r="G7" s="33" t="s">
        <v>290</v>
      </c>
      <c r="H7" s="33" t="s">
        <v>290</v>
      </c>
      <c r="I7" s="33" t="s">
        <v>290</v>
      </c>
      <c r="J7" s="23"/>
      <c r="K7" s="34" t="s">
        <v>290</v>
      </c>
      <c r="L7" s="34" t="s">
        <v>290</v>
      </c>
      <c r="M7" s="34" t="s">
        <v>290</v>
      </c>
      <c r="N7" s="34" t="s">
        <v>290</v>
      </c>
      <c r="O7" s="34" t="s">
        <v>290</v>
      </c>
      <c r="P7" s="34" t="s">
        <v>290</v>
      </c>
      <c r="Q7" s="34" t="s">
        <v>290</v>
      </c>
      <c r="R7" s="23"/>
      <c r="S7" s="35" t="s">
        <v>290</v>
      </c>
      <c r="T7" s="35" t="s">
        <v>290</v>
      </c>
      <c r="U7" s="35" t="s">
        <v>290</v>
      </c>
      <c r="V7" s="35" t="s">
        <v>290</v>
      </c>
      <c r="W7" s="35" t="s">
        <v>290</v>
      </c>
      <c r="X7" s="35" t="s">
        <v>290</v>
      </c>
      <c r="Y7" s="35" t="s">
        <v>290</v>
      </c>
      <c r="Z7" s="23"/>
      <c r="AA7" s="127" t="s">
        <v>290</v>
      </c>
      <c r="AB7" s="126" t="s">
        <v>290</v>
      </c>
      <c r="AC7" s="127" t="s">
        <v>290</v>
      </c>
      <c r="AD7" s="126" t="s">
        <v>290</v>
      </c>
      <c r="AE7" s="127" t="s">
        <v>290</v>
      </c>
      <c r="AF7" s="126" t="s">
        <v>290</v>
      </c>
      <c r="AG7" s="127" t="s">
        <v>290</v>
      </c>
      <c r="AH7" s="126" t="s">
        <v>290</v>
      </c>
      <c r="AI7" s="127" t="s">
        <v>290</v>
      </c>
      <c r="AJ7" s="126" t="s">
        <v>290</v>
      </c>
      <c r="AK7" s="127" t="s">
        <v>290</v>
      </c>
      <c r="AL7" s="126" t="s">
        <v>290</v>
      </c>
      <c r="AM7" s="127" t="s">
        <v>290</v>
      </c>
      <c r="AN7" s="126" t="s">
        <v>290</v>
      </c>
      <c r="AO7" s="125"/>
      <c r="AP7" s="37" t="s">
        <v>415</v>
      </c>
      <c r="AQ7" s="37" t="s">
        <v>415</v>
      </c>
      <c r="AR7" s="37" t="s">
        <v>415</v>
      </c>
      <c r="AS7" s="37" t="s">
        <v>415</v>
      </c>
      <c r="AT7" s="37" t="s">
        <v>415</v>
      </c>
      <c r="AV7" s="124" t="s">
        <v>290</v>
      </c>
      <c r="AW7" s="124" t="s">
        <v>290</v>
      </c>
      <c r="AX7" s="124" t="s">
        <v>290</v>
      </c>
      <c r="AY7" s="124" t="s">
        <v>290</v>
      </c>
      <c r="AZ7" s="124" t="s">
        <v>290</v>
      </c>
      <c r="BB7" s="119"/>
      <c r="BC7" s="119"/>
      <c r="BD7" s="119"/>
      <c r="BE7" s="119"/>
    </row>
    <row r="8" spans="1:57" x14ac:dyDescent="0.35">
      <c r="A8" s="32" t="s">
        <v>18</v>
      </c>
      <c r="B8" s="21" t="s">
        <v>290</v>
      </c>
      <c r="C8" s="33" t="s">
        <v>290</v>
      </c>
      <c r="D8" s="33" t="s">
        <v>290</v>
      </c>
      <c r="E8" s="33" t="s">
        <v>290</v>
      </c>
      <c r="F8" s="33" t="s">
        <v>290</v>
      </c>
      <c r="G8" s="33" t="s">
        <v>290</v>
      </c>
      <c r="H8" s="33" t="s">
        <v>290</v>
      </c>
      <c r="I8" s="33" t="s">
        <v>290</v>
      </c>
      <c r="J8" s="23"/>
      <c r="K8" s="34" t="s">
        <v>290</v>
      </c>
      <c r="L8" s="34" t="s">
        <v>290</v>
      </c>
      <c r="M8" s="34" t="s">
        <v>290</v>
      </c>
      <c r="N8" s="34" t="s">
        <v>290</v>
      </c>
      <c r="O8" s="34" t="s">
        <v>290</v>
      </c>
      <c r="P8" s="34" t="s">
        <v>290</v>
      </c>
      <c r="Q8" s="34" t="s">
        <v>290</v>
      </c>
      <c r="R8" s="23"/>
      <c r="S8" s="35">
        <v>100</v>
      </c>
      <c r="T8" s="35">
        <v>100</v>
      </c>
      <c r="U8" s="35">
        <v>100</v>
      </c>
      <c r="V8" s="35">
        <v>100</v>
      </c>
      <c r="W8" s="35">
        <v>100</v>
      </c>
      <c r="X8" s="35">
        <v>100</v>
      </c>
      <c r="Y8" s="35">
        <v>100</v>
      </c>
      <c r="Z8" s="23"/>
      <c r="AA8" s="127">
        <v>100</v>
      </c>
      <c r="AB8" s="126" t="s">
        <v>420</v>
      </c>
      <c r="AC8" s="127">
        <v>100</v>
      </c>
      <c r="AD8" s="126" t="s">
        <v>420</v>
      </c>
      <c r="AE8" s="127">
        <v>100</v>
      </c>
      <c r="AF8" s="126" t="s">
        <v>420</v>
      </c>
      <c r="AG8" s="127">
        <v>100</v>
      </c>
      <c r="AH8" s="126" t="s">
        <v>420</v>
      </c>
      <c r="AI8" s="127">
        <v>100</v>
      </c>
      <c r="AJ8" s="126" t="s">
        <v>420</v>
      </c>
      <c r="AK8" s="127">
        <v>100</v>
      </c>
      <c r="AL8" s="126" t="s">
        <v>420</v>
      </c>
      <c r="AM8" s="127">
        <v>100</v>
      </c>
      <c r="AN8" s="126" t="s">
        <v>420</v>
      </c>
      <c r="AO8" s="125"/>
      <c r="AP8" s="37" t="s">
        <v>419</v>
      </c>
      <c r="AQ8" s="37" t="s">
        <v>419</v>
      </c>
      <c r="AR8" s="37" t="s">
        <v>419</v>
      </c>
      <c r="AS8" s="37" t="s">
        <v>419</v>
      </c>
      <c r="AT8" s="37" t="s">
        <v>419</v>
      </c>
      <c r="AV8" s="124" t="s">
        <v>290</v>
      </c>
      <c r="AW8" s="124" t="s">
        <v>290</v>
      </c>
      <c r="AX8" s="124" t="s">
        <v>290</v>
      </c>
      <c r="AY8" s="124" t="s">
        <v>290</v>
      </c>
      <c r="AZ8" s="124" t="s">
        <v>290</v>
      </c>
      <c r="BB8" s="119">
        <v>100</v>
      </c>
      <c r="BC8" s="119">
        <v>100</v>
      </c>
      <c r="BD8" s="119">
        <v>100</v>
      </c>
      <c r="BE8" s="119">
        <v>100</v>
      </c>
    </row>
    <row r="9" spans="1:57" x14ac:dyDescent="0.35">
      <c r="A9" s="32" t="s">
        <v>19</v>
      </c>
      <c r="B9" s="21">
        <v>2001</v>
      </c>
      <c r="C9" s="33" t="s">
        <v>290</v>
      </c>
      <c r="D9" s="33" t="s">
        <v>290</v>
      </c>
      <c r="E9" s="33" t="s">
        <v>290</v>
      </c>
      <c r="F9" s="33">
        <v>32</v>
      </c>
      <c r="G9" s="33" t="s">
        <v>290</v>
      </c>
      <c r="H9" s="33" t="s">
        <v>290</v>
      </c>
      <c r="I9" s="33" t="s">
        <v>290</v>
      </c>
      <c r="J9" s="23"/>
      <c r="K9" s="34" t="s">
        <v>290</v>
      </c>
      <c r="L9" s="34" t="s">
        <v>290</v>
      </c>
      <c r="M9" s="34">
        <v>33.514949798583984</v>
      </c>
      <c r="N9" s="34" t="s">
        <v>290</v>
      </c>
      <c r="O9" s="34">
        <v>40.520606994628906</v>
      </c>
      <c r="P9" s="34">
        <v>70.729736328125</v>
      </c>
      <c r="Q9" s="34">
        <v>15.984209121744058</v>
      </c>
      <c r="R9" s="23"/>
      <c r="S9" s="35" t="s">
        <v>290</v>
      </c>
      <c r="T9" s="35" t="s">
        <v>290</v>
      </c>
      <c r="U9" s="35" t="s">
        <v>290</v>
      </c>
      <c r="V9" s="35" t="s">
        <v>290</v>
      </c>
      <c r="W9" s="35" t="s">
        <v>290</v>
      </c>
      <c r="X9" s="35" t="s">
        <v>290</v>
      </c>
      <c r="Y9" s="35" t="s">
        <v>290</v>
      </c>
      <c r="Z9" s="23"/>
      <c r="AA9" s="127" t="s">
        <v>290</v>
      </c>
      <c r="AB9" s="126" t="s">
        <v>290</v>
      </c>
      <c r="AC9" s="127" t="s">
        <v>290</v>
      </c>
      <c r="AD9" s="126" t="s">
        <v>290</v>
      </c>
      <c r="AE9" s="127">
        <v>33.514949798583984</v>
      </c>
      <c r="AF9" s="126" t="s">
        <v>290</v>
      </c>
      <c r="AG9" s="127">
        <v>32</v>
      </c>
      <c r="AH9" s="126" t="s">
        <v>417</v>
      </c>
      <c r="AI9" s="127">
        <v>40.520606994628906</v>
      </c>
      <c r="AJ9" s="126" t="s">
        <v>290</v>
      </c>
      <c r="AK9" s="127">
        <v>70.729736328125</v>
      </c>
      <c r="AL9" s="126" t="s">
        <v>290</v>
      </c>
      <c r="AM9" s="127">
        <v>15.984209121744058</v>
      </c>
      <c r="AN9" s="126" t="s">
        <v>290</v>
      </c>
      <c r="AO9" s="125"/>
      <c r="AP9" s="37" t="s">
        <v>415</v>
      </c>
      <c r="AQ9" s="37" t="s">
        <v>415</v>
      </c>
      <c r="AR9" s="37" t="s">
        <v>270</v>
      </c>
      <c r="AS9" s="37" t="s">
        <v>329</v>
      </c>
      <c r="AT9" s="37" t="s">
        <v>270</v>
      </c>
      <c r="AV9" s="124" t="s">
        <v>290</v>
      </c>
      <c r="AW9" s="124" t="s">
        <v>321</v>
      </c>
      <c r="AX9" s="124" t="s">
        <v>290</v>
      </c>
      <c r="AY9" s="124" t="s">
        <v>329</v>
      </c>
      <c r="AZ9" s="124" t="s">
        <v>290</v>
      </c>
      <c r="BB9" s="119">
        <v>37.270000000000003</v>
      </c>
      <c r="BC9" s="119">
        <v>44.099999999999994</v>
      </c>
      <c r="BD9" s="119">
        <v>46.67</v>
      </c>
      <c r="BE9" s="119">
        <v>48.050000000000004</v>
      </c>
    </row>
    <row r="10" spans="1:57" x14ac:dyDescent="0.35">
      <c r="A10" s="32" t="s">
        <v>20</v>
      </c>
      <c r="B10" s="21">
        <v>1992</v>
      </c>
      <c r="C10" s="33" t="s">
        <v>290</v>
      </c>
      <c r="D10" s="33" t="s">
        <v>290</v>
      </c>
      <c r="E10" s="33" t="s">
        <v>290</v>
      </c>
      <c r="F10" s="33" t="s">
        <v>290</v>
      </c>
      <c r="G10" s="33" t="s">
        <v>290</v>
      </c>
      <c r="H10" s="33" t="s">
        <v>290</v>
      </c>
      <c r="I10" s="33" t="s">
        <v>290</v>
      </c>
      <c r="J10" s="23"/>
      <c r="K10" s="34" t="s">
        <v>290</v>
      </c>
      <c r="L10" s="34">
        <v>95.821189880371094</v>
      </c>
      <c r="M10" s="34">
        <v>99.996505737304688</v>
      </c>
      <c r="N10" s="34">
        <v>100</v>
      </c>
      <c r="O10" s="34">
        <v>100</v>
      </c>
      <c r="P10" s="34" t="s">
        <v>290</v>
      </c>
      <c r="Q10" s="34" t="s">
        <v>290</v>
      </c>
      <c r="R10" s="23"/>
      <c r="S10" s="35" t="s">
        <v>290</v>
      </c>
      <c r="T10" s="35" t="s">
        <v>290</v>
      </c>
      <c r="U10" s="35" t="s">
        <v>290</v>
      </c>
      <c r="V10" s="35" t="s">
        <v>290</v>
      </c>
      <c r="W10" s="35" t="s">
        <v>290</v>
      </c>
      <c r="X10" s="35" t="s">
        <v>290</v>
      </c>
      <c r="Y10" s="35" t="s">
        <v>290</v>
      </c>
      <c r="Z10" s="23"/>
      <c r="AA10" s="127" t="s">
        <v>290</v>
      </c>
      <c r="AB10" s="126" t="s">
        <v>290</v>
      </c>
      <c r="AC10" s="127">
        <v>95.821189880371094</v>
      </c>
      <c r="AD10" s="126" t="s">
        <v>290</v>
      </c>
      <c r="AE10" s="127">
        <v>99.996505737304688</v>
      </c>
      <c r="AF10" s="126" t="s">
        <v>290</v>
      </c>
      <c r="AG10" s="127">
        <v>100</v>
      </c>
      <c r="AH10" s="126" t="s">
        <v>290</v>
      </c>
      <c r="AI10" s="127">
        <v>100</v>
      </c>
      <c r="AJ10" s="126" t="s">
        <v>290</v>
      </c>
      <c r="AK10" s="127" t="s">
        <v>290</v>
      </c>
      <c r="AL10" s="126" t="s">
        <v>290</v>
      </c>
      <c r="AM10" s="127" t="s">
        <v>290</v>
      </c>
      <c r="AN10" s="126" t="s">
        <v>290</v>
      </c>
      <c r="AO10" s="125"/>
      <c r="AP10" s="37" t="s">
        <v>415</v>
      </c>
      <c r="AQ10" s="37" t="s">
        <v>270</v>
      </c>
      <c r="AR10" s="37" t="s">
        <v>270</v>
      </c>
      <c r="AS10" s="37" t="s">
        <v>270</v>
      </c>
      <c r="AT10" s="37" t="s">
        <v>270</v>
      </c>
      <c r="AV10" s="124" t="s">
        <v>290</v>
      </c>
      <c r="AW10" s="124" t="s">
        <v>290</v>
      </c>
      <c r="AX10" s="124" t="s">
        <v>290</v>
      </c>
      <c r="AY10" s="124" t="s">
        <v>290</v>
      </c>
      <c r="AZ10" s="124" t="s">
        <v>290</v>
      </c>
      <c r="BB10" s="119"/>
      <c r="BC10" s="119"/>
      <c r="BD10" s="119"/>
      <c r="BE10" s="119"/>
    </row>
    <row r="11" spans="1:57" x14ac:dyDescent="0.35">
      <c r="A11" s="32" t="s">
        <v>21</v>
      </c>
      <c r="B11" s="21">
        <v>2005</v>
      </c>
      <c r="C11" s="33" t="s">
        <v>290</v>
      </c>
      <c r="D11" s="33" t="s">
        <v>290</v>
      </c>
      <c r="E11" s="33" t="s">
        <v>290</v>
      </c>
      <c r="F11" s="33" t="s">
        <v>290</v>
      </c>
      <c r="G11" s="33" t="s">
        <v>290</v>
      </c>
      <c r="H11" s="33" t="s">
        <v>290</v>
      </c>
      <c r="I11" s="33" t="s">
        <v>290</v>
      </c>
      <c r="J11" s="23"/>
      <c r="K11" s="34" t="s">
        <v>290</v>
      </c>
      <c r="L11" s="34" t="s">
        <v>290</v>
      </c>
      <c r="M11" s="34">
        <v>94.24700927734375</v>
      </c>
      <c r="N11" s="34">
        <v>96.298416137695313</v>
      </c>
      <c r="O11" s="34">
        <v>97.354667663574219</v>
      </c>
      <c r="P11" s="34">
        <v>100</v>
      </c>
      <c r="Q11" s="34">
        <v>96.546891348082525</v>
      </c>
      <c r="R11" s="23"/>
      <c r="S11" s="35" t="s">
        <v>290</v>
      </c>
      <c r="T11" s="35" t="s">
        <v>290</v>
      </c>
      <c r="U11" s="35">
        <v>100</v>
      </c>
      <c r="V11" s="35">
        <v>100</v>
      </c>
      <c r="W11" s="35">
        <v>100</v>
      </c>
      <c r="X11" s="35">
        <v>100</v>
      </c>
      <c r="Y11" s="35">
        <v>100</v>
      </c>
      <c r="Z11" s="23"/>
      <c r="AA11" s="127" t="s">
        <v>290</v>
      </c>
      <c r="AB11" s="126" t="s">
        <v>290</v>
      </c>
      <c r="AC11" s="127" t="s">
        <v>290</v>
      </c>
      <c r="AD11" s="126" t="s">
        <v>290</v>
      </c>
      <c r="AE11" s="127">
        <v>94.24700927734375</v>
      </c>
      <c r="AF11" s="126" t="s">
        <v>290</v>
      </c>
      <c r="AG11" s="127">
        <v>96.298416137695313</v>
      </c>
      <c r="AH11" s="126" t="s">
        <v>290</v>
      </c>
      <c r="AI11" s="127">
        <v>97.354667663574219</v>
      </c>
      <c r="AJ11" s="126" t="s">
        <v>290</v>
      </c>
      <c r="AK11" s="127">
        <v>100</v>
      </c>
      <c r="AL11" s="126" t="s">
        <v>290</v>
      </c>
      <c r="AM11" s="127">
        <v>96.546891348082525</v>
      </c>
      <c r="AN11" s="126" t="s">
        <v>290</v>
      </c>
      <c r="AO11" s="125"/>
      <c r="AP11" s="37" t="s">
        <v>415</v>
      </c>
      <c r="AQ11" s="37" t="s">
        <v>415</v>
      </c>
      <c r="AR11" s="37" t="s">
        <v>270</v>
      </c>
      <c r="AS11" s="37" t="s">
        <v>270</v>
      </c>
      <c r="AT11" s="37" t="s">
        <v>270</v>
      </c>
      <c r="AV11" s="124" t="s">
        <v>290</v>
      </c>
      <c r="AW11" s="124" t="s">
        <v>290</v>
      </c>
      <c r="AX11" s="124" t="s">
        <v>290</v>
      </c>
      <c r="AY11" s="124" t="s">
        <v>290</v>
      </c>
      <c r="AZ11" s="124" t="s">
        <v>290</v>
      </c>
      <c r="BB11" s="119">
        <v>96.66</v>
      </c>
      <c r="BC11" s="119">
        <v>98.34</v>
      </c>
      <c r="BD11" s="119">
        <v>98.61</v>
      </c>
      <c r="BE11" s="119">
        <v>98.75</v>
      </c>
    </row>
    <row r="12" spans="1:57" x14ac:dyDescent="0.35">
      <c r="A12" s="32" t="s">
        <v>22</v>
      </c>
      <c r="B12" s="21">
        <v>2001</v>
      </c>
      <c r="C12" s="33" t="s">
        <v>290</v>
      </c>
      <c r="D12" s="33" t="s">
        <v>290</v>
      </c>
      <c r="E12" s="33">
        <v>98.82</v>
      </c>
      <c r="F12" s="33" t="s">
        <v>290</v>
      </c>
      <c r="G12" s="33" t="s">
        <v>290</v>
      </c>
      <c r="H12" s="33" t="s">
        <v>290</v>
      </c>
      <c r="I12" s="33" t="s">
        <v>290</v>
      </c>
      <c r="J12" s="23"/>
      <c r="K12" s="34" t="s">
        <v>290</v>
      </c>
      <c r="L12" s="34" t="s">
        <v>290</v>
      </c>
      <c r="M12" s="34" t="s">
        <v>290</v>
      </c>
      <c r="N12" s="34">
        <v>99.959243774414063</v>
      </c>
      <c r="O12" s="34">
        <v>100</v>
      </c>
      <c r="P12" s="34" t="s">
        <v>290</v>
      </c>
      <c r="Q12" s="34" t="s">
        <v>290</v>
      </c>
      <c r="R12" s="23"/>
      <c r="S12" s="35" t="s">
        <v>290</v>
      </c>
      <c r="T12" s="35" t="s">
        <v>290</v>
      </c>
      <c r="U12" s="35" t="s">
        <v>290</v>
      </c>
      <c r="V12" s="35" t="s">
        <v>290</v>
      </c>
      <c r="W12" s="35" t="s">
        <v>290</v>
      </c>
      <c r="X12" s="35" t="s">
        <v>290</v>
      </c>
      <c r="Y12" s="35" t="s">
        <v>290</v>
      </c>
      <c r="Z12" s="23"/>
      <c r="AA12" s="127" t="s">
        <v>290</v>
      </c>
      <c r="AB12" s="126" t="s">
        <v>290</v>
      </c>
      <c r="AC12" s="127" t="s">
        <v>290</v>
      </c>
      <c r="AD12" s="126" t="s">
        <v>290</v>
      </c>
      <c r="AE12" s="127">
        <v>98.82</v>
      </c>
      <c r="AF12" s="126" t="s">
        <v>417</v>
      </c>
      <c r="AG12" s="127">
        <v>99.959243774414063</v>
      </c>
      <c r="AH12" s="126" t="s">
        <v>290</v>
      </c>
      <c r="AI12" s="127">
        <v>100</v>
      </c>
      <c r="AJ12" s="126" t="s">
        <v>290</v>
      </c>
      <c r="AK12" s="127" t="s">
        <v>290</v>
      </c>
      <c r="AL12" s="126" t="s">
        <v>290</v>
      </c>
      <c r="AM12" s="127" t="s">
        <v>290</v>
      </c>
      <c r="AN12" s="126" t="s">
        <v>290</v>
      </c>
      <c r="AO12" s="125"/>
      <c r="AP12" s="37" t="s">
        <v>415</v>
      </c>
      <c r="AQ12" s="37" t="s">
        <v>415</v>
      </c>
      <c r="AR12" s="37" t="s">
        <v>329</v>
      </c>
      <c r="AS12" s="37" t="s">
        <v>270</v>
      </c>
      <c r="AT12" s="37" t="s">
        <v>270</v>
      </c>
      <c r="AV12" s="124" t="s">
        <v>290</v>
      </c>
      <c r="AW12" s="124" t="s">
        <v>290</v>
      </c>
      <c r="AX12" s="124" t="s">
        <v>329</v>
      </c>
      <c r="AY12" s="124" t="s">
        <v>290</v>
      </c>
      <c r="AZ12" s="124" t="s">
        <v>290</v>
      </c>
      <c r="BB12" s="119">
        <v>94.8</v>
      </c>
      <c r="BC12" s="119">
        <v>97.63</v>
      </c>
      <c r="BD12" s="119">
        <v>98.16</v>
      </c>
      <c r="BE12" s="119">
        <v>98.4</v>
      </c>
    </row>
    <row r="13" spans="1:57" x14ac:dyDescent="0.35">
      <c r="A13" s="32" t="s">
        <v>23</v>
      </c>
      <c r="B13" s="21">
        <v>2000</v>
      </c>
      <c r="C13" s="33" t="s">
        <v>290</v>
      </c>
      <c r="D13" s="33">
        <v>98.9</v>
      </c>
      <c r="E13" s="33">
        <v>99.8</v>
      </c>
      <c r="F13" s="33" t="s">
        <v>290</v>
      </c>
      <c r="G13" s="33" t="s">
        <v>290</v>
      </c>
      <c r="H13" s="33" t="s">
        <v>290</v>
      </c>
      <c r="I13" s="33" t="s">
        <v>290</v>
      </c>
      <c r="J13" s="23"/>
      <c r="K13" s="34" t="s">
        <v>290</v>
      </c>
      <c r="L13" s="34" t="s">
        <v>290</v>
      </c>
      <c r="M13" s="34" t="s">
        <v>290</v>
      </c>
      <c r="N13" s="34">
        <v>99.988975524902344</v>
      </c>
      <c r="O13" s="34">
        <v>100</v>
      </c>
      <c r="P13" s="34">
        <v>100</v>
      </c>
      <c r="Q13" s="34">
        <v>100</v>
      </c>
      <c r="R13" s="23"/>
      <c r="S13" s="35" t="s">
        <v>290</v>
      </c>
      <c r="T13" s="35" t="s">
        <v>290</v>
      </c>
      <c r="U13" s="35" t="s">
        <v>290</v>
      </c>
      <c r="V13" s="35" t="s">
        <v>290</v>
      </c>
      <c r="W13" s="35" t="s">
        <v>290</v>
      </c>
      <c r="X13" s="35" t="s">
        <v>290</v>
      </c>
      <c r="Y13" s="35" t="s">
        <v>290</v>
      </c>
      <c r="Z13" s="23"/>
      <c r="AA13" s="127" t="s">
        <v>290</v>
      </c>
      <c r="AB13" s="126" t="s">
        <v>290</v>
      </c>
      <c r="AC13" s="127">
        <v>98.9</v>
      </c>
      <c r="AD13" s="126" t="s">
        <v>416</v>
      </c>
      <c r="AE13" s="127">
        <v>99.8</v>
      </c>
      <c r="AF13" s="126" t="s">
        <v>416</v>
      </c>
      <c r="AG13" s="127">
        <v>99.988975524902344</v>
      </c>
      <c r="AH13" s="126" t="s">
        <v>290</v>
      </c>
      <c r="AI13" s="127">
        <v>100</v>
      </c>
      <c r="AJ13" s="126" t="s">
        <v>290</v>
      </c>
      <c r="AK13" s="127">
        <v>100</v>
      </c>
      <c r="AL13" s="126" t="s">
        <v>290</v>
      </c>
      <c r="AM13" s="127">
        <v>100</v>
      </c>
      <c r="AN13" s="126" t="s">
        <v>290</v>
      </c>
      <c r="AO13" s="125"/>
      <c r="AP13" s="37" t="s">
        <v>415</v>
      </c>
      <c r="AQ13" s="37" t="s">
        <v>323</v>
      </c>
      <c r="AR13" s="37" t="s">
        <v>323</v>
      </c>
      <c r="AS13" s="37" t="s">
        <v>270</v>
      </c>
      <c r="AT13" s="37" t="s">
        <v>270</v>
      </c>
      <c r="AV13" s="124" t="s">
        <v>290</v>
      </c>
      <c r="AW13" s="124" t="s">
        <v>323</v>
      </c>
      <c r="AX13" s="124" t="s">
        <v>323</v>
      </c>
      <c r="AY13" s="124" t="s">
        <v>290</v>
      </c>
      <c r="AZ13" s="124" t="s">
        <v>290</v>
      </c>
      <c r="BB13" s="119">
        <v>81.97</v>
      </c>
      <c r="BC13" s="119">
        <v>94.04</v>
      </c>
      <c r="BD13" s="119">
        <v>96.12</v>
      </c>
      <c r="BE13" s="119">
        <v>96.899999999999991</v>
      </c>
    </row>
    <row r="14" spans="1:57" x14ac:dyDescent="0.35">
      <c r="A14" s="32" t="s">
        <v>24</v>
      </c>
      <c r="B14" s="21">
        <v>2000</v>
      </c>
      <c r="C14" s="33" t="s">
        <v>290</v>
      </c>
      <c r="D14" s="33">
        <v>91.66039800314573</v>
      </c>
      <c r="E14" s="33">
        <v>93.356292150954218</v>
      </c>
      <c r="F14" s="33" t="s">
        <v>290</v>
      </c>
      <c r="G14" s="33" t="s">
        <v>290</v>
      </c>
      <c r="H14" s="33" t="s">
        <v>290</v>
      </c>
      <c r="I14" s="33" t="s">
        <v>290</v>
      </c>
      <c r="J14" s="23"/>
      <c r="K14" s="34" t="s">
        <v>290</v>
      </c>
      <c r="L14" s="34" t="s">
        <v>290</v>
      </c>
      <c r="M14" s="34" t="s">
        <v>290</v>
      </c>
      <c r="N14" s="34">
        <v>94.906723022460938</v>
      </c>
      <c r="O14" s="34">
        <v>95.570144653320313</v>
      </c>
      <c r="P14" s="34">
        <v>100</v>
      </c>
      <c r="Q14" s="34">
        <v>92.45284437230346</v>
      </c>
      <c r="R14" s="23"/>
      <c r="S14" s="35" t="s">
        <v>290</v>
      </c>
      <c r="T14" s="35" t="s">
        <v>290</v>
      </c>
      <c r="U14" s="35">
        <v>100</v>
      </c>
      <c r="V14" s="35">
        <v>100</v>
      </c>
      <c r="W14" s="35">
        <v>100</v>
      </c>
      <c r="X14" s="35">
        <v>100</v>
      </c>
      <c r="Y14" s="35">
        <v>100</v>
      </c>
      <c r="Z14" s="23"/>
      <c r="AA14" s="127" t="s">
        <v>290</v>
      </c>
      <c r="AB14" s="126" t="s">
        <v>290</v>
      </c>
      <c r="AC14" s="127">
        <v>91.66039800314573</v>
      </c>
      <c r="AD14" s="126" t="s">
        <v>417</v>
      </c>
      <c r="AE14" s="127">
        <v>93.356292150954218</v>
      </c>
      <c r="AF14" s="126" t="s">
        <v>417</v>
      </c>
      <c r="AG14" s="127">
        <v>94.906723022460938</v>
      </c>
      <c r="AH14" s="126" t="s">
        <v>290</v>
      </c>
      <c r="AI14" s="127">
        <v>95.570144653320313</v>
      </c>
      <c r="AJ14" s="126" t="s">
        <v>290</v>
      </c>
      <c r="AK14" s="127">
        <v>100</v>
      </c>
      <c r="AL14" s="126" t="s">
        <v>290</v>
      </c>
      <c r="AM14" s="127">
        <v>92.45284437230346</v>
      </c>
      <c r="AN14" s="126" t="s">
        <v>290</v>
      </c>
      <c r="AO14" s="125"/>
      <c r="AP14" s="37" t="s">
        <v>415</v>
      </c>
      <c r="AQ14" s="37" t="s">
        <v>329</v>
      </c>
      <c r="AR14" s="37" t="s">
        <v>329</v>
      </c>
      <c r="AS14" s="37" t="s">
        <v>270</v>
      </c>
      <c r="AT14" s="37" t="s">
        <v>270</v>
      </c>
      <c r="AV14" s="124" t="s">
        <v>290</v>
      </c>
      <c r="AW14" s="124" t="s">
        <v>329</v>
      </c>
      <c r="AX14" s="124" t="s">
        <v>329</v>
      </c>
      <c r="AY14" s="124" t="s">
        <v>290</v>
      </c>
      <c r="AZ14" s="124" t="s">
        <v>290</v>
      </c>
      <c r="BB14" s="119"/>
      <c r="BC14" s="119"/>
      <c r="BD14" s="119"/>
      <c r="BE14" s="119"/>
    </row>
    <row r="15" spans="1:57" x14ac:dyDescent="0.35">
      <c r="A15" s="32" t="s">
        <v>25</v>
      </c>
      <c r="B15" s="21" t="s">
        <v>290</v>
      </c>
      <c r="C15" s="33" t="s">
        <v>290</v>
      </c>
      <c r="D15" s="33" t="s">
        <v>290</v>
      </c>
      <c r="E15" s="33" t="s">
        <v>290</v>
      </c>
      <c r="F15" s="33" t="s">
        <v>290</v>
      </c>
      <c r="G15" s="33" t="s">
        <v>290</v>
      </c>
      <c r="H15" s="33" t="s">
        <v>290</v>
      </c>
      <c r="I15" s="33" t="s">
        <v>290</v>
      </c>
      <c r="J15" s="23"/>
      <c r="K15" s="34" t="s">
        <v>290</v>
      </c>
      <c r="L15" s="34" t="s">
        <v>290</v>
      </c>
      <c r="M15" s="34" t="s">
        <v>290</v>
      </c>
      <c r="N15" s="34" t="s">
        <v>290</v>
      </c>
      <c r="O15" s="34" t="s">
        <v>290</v>
      </c>
      <c r="P15" s="34" t="s">
        <v>290</v>
      </c>
      <c r="Q15" s="34" t="s">
        <v>290</v>
      </c>
      <c r="R15" s="23"/>
      <c r="S15" s="35">
        <v>100</v>
      </c>
      <c r="T15" s="35">
        <v>100</v>
      </c>
      <c r="U15" s="35">
        <v>100</v>
      </c>
      <c r="V15" s="35">
        <v>100</v>
      </c>
      <c r="W15" s="35">
        <v>100</v>
      </c>
      <c r="X15" s="35">
        <v>100</v>
      </c>
      <c r="Y15" s="35">
        <v>100</v>
      </c>
      <c r="Z15" s="23"/>
      <c r="AA15" s="127">
        <v>100</v>
      </c>
      <c r="AB15" s="126" t="s">
        <v>420</v>
      </c>
      <c r="AC15" s="127">
        <v>100</v>
      </c>
      <c r="AD15" s="126" t="s">
        <v>420</v>
      </c>
      <c r="AE15" s="127">
        <v>100</v>
      </c>
      <c r="AF15" s="126" t="s">
        <v>420</v>
      </c>
      <c r="AG15" s="127">
        <v>100</v>
      </c>
      <c r="AH15" s="126" t="s">
        <v>420</v>
      </c>
      <c r="AI15" s="127">
        <v>100</v>
      </c>
      <c r="AJ15" s="126" t="s">
        <v>420</v>
      </c>
      <c r="AK15" s="127">
        <v>100</v>
      </c>
      <c r="AL15" s="126" t="s">
        <v>420</v>
      </c>
      <c r="AM15" s="127">
        <v>100</v>
      </c>
      <c r="AN15" s="126" t="s">
        <v>420</v>
      </c>
      <c r="AO15" s="125"/>
      <c r="AP15" s="37" t="s">
        <v>419</v>
      </c>
      <c r="AQ15" s="37" t="s">
        <v>419</v>
      </c>
      <c r="AR15" s="37" t="s">
        <v>419</v>
      </c>
      <c r="AS15" s="37" t="s">
        <v>419</v>
      </c>
      <c r="AT15" s="37" t="s">
        <v>419</v>
      </c>
      <c r="AV15" s="124" t="s">
        <v>290</v>
      </c>
      <c r="AW15" s="124" t="s">
        <v>290</v>
      </c>
      <c r="AX15" s="124" t="s">
        <v>290</v>
      </c>
      <c r="AY15" s="124" t="s">
        <v>290</v>
      </c>
      <c r="AZ15" s="124" t="s">
        <v>290</v>
      </c>
      <c r="BB15" s="119">
        <v>100</v>
      </c>
      <c r="BC15" s="119">
        <v>100</v>
      </c>
      <c r="BD15" s="119">
        <v>100</v>
      </c>
      <c r="BE15" s="119">
        <v>100</v>
      </c>
    </row>
    <row r="16" spans="1:57" x14ac:dyDescent="0.35">
      <c r="A16" s="32" t="s">
        <v>26</v>
      </c>
      <c r="B16" s="21" t="s">
        <v>290</v>
      </c>
      <c r="C16" s="33" t="s">
        <v>290</v>
      </c>
      <c r="D16" s="33" t="s">
        <v>290</v>
      </c>
      <c r="E16" s="33" t="s">
        <v>290</v>
      </c>
      <c r="F16" s="33" t="s">
        <v>290</v>
      </c>
      <c r="G16" s="33" t="s">
        <v>290</v>
      </c>
      <c r="H16" s="33" t="s">
        <v>290</v>
      </c>
      <c r="I16" s="33" t="s">
        <v>290</v>
      </c>
      <c r="J16" s="23"/>
      <c r="K16" s="34" t="s">
        <v>290</v>
      </c>
      <c r="L16" s="34" t="s">
        <v>290</v>
      </c>
      <c r="M16" s="34" t="s">
        <v>290</v>
      </c>
      <c r="N16" s="34" t="s">
        <v>290</v>
      </c>
      <c r="O16" s="34" t="s">
        <v>290</v>
      </c>
      <c r="P16" s="34" t="s">
        <v>290</v>
      </c>
      <c r="Q16" s="34" t="s">
        <v>290</v>
      </c>
      <c r="R16" s="23"/>
      <c r="S16" s="35">
        <v>100</v>
      </c>
      <c r="T16" s="35">
        <v>100</v>
      </c>
      <c r="U16" s="35">
        <v>100</v>
      </c>
      <c r="V16" s="35">
        <v>100</v>
      </c>
      <c r="W16" s="35">
        <v>100</v>
      </c>
      <c r="X16" s="35">
        <v>100</v>
      </c>
      <c r="Y16" s="35">
        <v>100</v>
      </c>
      <c r="Z16" s="23"/>
      <c r="AA16" s="127">
        <v>100</v>
      </c>
      <c r="AB16" s="126" t="s">
        <v>420</v>
      </c>
      <c r="AC16" s="127">
        <v>100</v>
      </c>
      <c r="AD16" s="126" t="s">
        <v>420</v>
      </c>
      <c r="AE16" s="127">
        <v>100</v>
      </c>
      <c r="AF16" s="126" t="s">
        <v>420</v>
      </c>
      <c r="AG16" s="127">
        <v>100</v>
      </c>
      <c r="AH16" s="126" t="s">
        <v>420</v>
      </c>
      <c r="AI16" s="127">
        <v>100</v>
      </c>
      <c r="AJ16" s="126" t="s">
        <v>420</v>
      </c>
      <c r="AK16" s="127">
        <v>100</v>
      </c>
      <c r="AL16" s="126" t="s">
        <v>420</v>
      </c>
      <c r="AM16" s="127">
        <v>100</v>
      </c>
      <c r="AN16" s="126" t="s">
        <v>420</v>
      </c>
      <c r="AO16" s="125"/>
      <c r="AP16" s="37" t="s">
        <v>419</v>
      </c>
      <c r="AQ16" s="37" t="s">
        <v>419</v>
      </c>
      <c r="AR16" s="37" t="s">
        <v>419</v>
      </c>
      <c r="AS16" s="37" t="s">
        <v>419</v>
      </c>
      <c r="AT16" s="37" t="s">
        <v>419</v>
      </c>
      <c r="AV16" s="124" t="s">
        <v>290</v>
      </c>
      <c r="AW16" s="124" t="s">
        <v>290</v>
      </c>
      <c r="AX16" s="124" t="s">
        <v>290</v>
      </c>
      <c r="AY16" s="124" t="s">
        <v>290</v>
      </c>
      <c r="AZ16" s="124" t="s">
        <v>290</v>
      </c>
      <c r="BB16" s="119">
        <v>100</v>
      </c>
      <c r="BC16" s="119">
        <v>100</v>
      </c>
      <c r="BD16" s="119">
        <v>100</v>
      </c>
      <c r="BE16" s="119">
        <v>100</v>
      </c>
    </row>
    <row r="17" spans="1:57" x14ac:dyDescent="0.35">
      <c r="A17" s="32" t="s">
        <v>27</v>
      </c>
      <c r="B17" s="21">
        <v>1999</v>
      </c>
      <c r="C17" s="33" t="s">
        <v>290</v>
      </c>
      <c r="D17" s="33">
        <v>98.908222449675876</v>
      </c>
      <c r="E17" s="33" t="s">
        <v>290</v>
      </c>
      <c r="F17" s="33" t="s">
        <v>290</v>
      </c>
      <c r="G17" s="33" t="s">
        <v>290</v>
      </c>
      <c r="H17" s="33" t="s">
        <v>290</v>
      </c>
      <c r="I17" s="33" t="s">
        <v>290</v>
      </c>
      <c r="J17" s="23"/>
      <c r="K17" s="34" t="s">
        <v>290</v>
      </c>
      <c r="L17" s="34" t="s">
        <v>290</v>
      </c>
      <c r="M17" s="34">
        <v>99.965675354003906</v>
      </c>
      <c r="N17" s="34">
        <v>100</v>
      </c>
      <c r="O17" s="34">
        <v>100</v>
      </c>
      <c r="P17" s="34">
        <v>100</v>
      </c>
      <c r="Q17" s="34">
        <v>100</v>
      </c>
      <c r="R17" s="23"/>
      <c r="S17" s="35" t="s">
        <v>290</v>
      </c>
      <c r="T17" s="35" t="s">
        <v>290</v>
      </c>
      <c r="U17" s="35" t="s">
        <v>290</v>
      </c>
      <c r="V17" s="35" t="s">
        <v>290</v>
      </c>
      <c r="W17" s="35" t="s">
        <v>290</v>
      </c>
      <c r="X17" s="35" t="s">
        <v>290</v>
      </c>
      <c r="Y17" s="35" t="s">
        <v>290</v>
      </c>
      <c r="Z17" s="23"/>
      <c r="AA17" s="127" t="s">
        <v>290</v>
      </c>
      <c r="AB17" s="126" t="s">
        <v>290</v>
      </c>
      <c r="AC17" s="127">
        <v>98.908222449675876</v>
      </c>
      <c r="AD17" s="126" t="s">
        <v>411</v>
      </c>
      <c r="AE17" s="127">
        <v>99.965675354003906</v>
      </c>
      <c r="AF17" s="126" t="s">
        <v>290</v>
      </c>
      <c r="AG17" s="127">
        <v>100</v>
      </c>
      <c r="AH17" s="126" t="s">
        <v>290</v>
      </c>
      <c r="AI17" s="127">
        <v>100</v>
      </c>
      <c r="AJ17" s="126" t="s">
        <v>290</v>
      </c>
      <c r="AK17" s="127">
        <v>100</v>
      </c>
      <c r="AL17" s="126" t="s">
        <v>290</v>
      </c>
      <c r="AM17" s="127">
        <v>100</v>
      </c>
      <c r="AN17" s="126" t="s">
        <v>290</v>
      </c>
      <c r="AO17" s="125"/>
      <c r="AP17" s="37" t="s">
        <v>415</v>
      </c>
      <c r="AQ17" s="37" t="s">
        <v>321</v>
      </c>
      <c r="AR17" s="37" t="s">
        <v>270</v>
      </c>
      <c r="AS17" s="37" t="s">
        <v>270</v>
      </c>
      <c r="AT17" s="37" t="s">
        <v>270</v>
      </c>
      <c r="AV17" s="124" t="s">
        <v>290</v>
      </c>
      <c r="AW17" s="124" t="s">
        <v>321</v>
      </c>
      <c r="AX17" s="124" t="s">
        <v>290</v>
      </c>
      <c r="AY17" s="124" t="s">
        <v>290</v>
      </c>
      <c r="AZ17" s="124" t="s">
        <v>290</v>
      </c>
      <c r="BB17" s="119">
        <v>73.19</v>
      </c>
      <c r="BC17" s="119">
        <v>91.38</v>
      </c>
      <c r="BD17" s="119">
        <v>94.44</v>
      </c>
      <c r="BE17" s="119">
        <v>95.54</v>
      </c>
    </row>
    <row r="18" spans="1:57" x14ac:dyDescent="0.35">
      <c r="A18" s="32" t="s">
        <v>29</v>
      </c>
      <c r="B18" s="21">
        <v>2001</v>
      </c>
      <c r="C18" s="33" t="s">
        <v>290</v>
      </c>
      <c r="D18" s="33" t="s">
        <v>290</v>
      </c>
      <c r="E18" s="33" t="s">
        <v>290</v>
      </c>
      <c r="F18" s="33" t="s">
        <v>290</v>
      </c>
      <c r="G18" s="33" t="s">
        <v>290</v>
      </c>
      <c r="H18" s="33" t="s">
        <v>290</v>
      </c>
      <c r="I18" s="33" t="s">
        <v>290</v>
      </c>
      <c r="J18" s="23"/>
      <c r="K18" s="34" t="s">
        <v>290</v>
      </c>
      <c r="L18" s="34" t="s">
        <v>290</v>
      </c>
      <c r="M18" s="34">
        <v>99.560989379882813</v>
      </c>
      <c r="N18" s="34">
        <v>100</v>
      </c>
      <c r="O18" s="34">
        <v>100</v>
      </c>
      <c r="P18" s="34">
        <v>100</v>
      </c>
      <c r="Q18" s="34">
        <v>100</v>
      </c>
      <c r="R18" s="23"/>
      <c r="S18" s="35" t="s">
        <v>290</v>
      </c>
      <c r="T18" s="35" t="s">
        <v>290</v>
      </c>
      <c r="U18" s="35">
        <v>100</v>
      </c>
      <c r="V18" s="35">
        <v>100</v>
      </c>
      <c r="W18" s="35">
        <v>100</v>
      </c>
      <c r="X18" s="35">
        <v>100</v>
      </c>
      <c r="Y18" s="35">
        <v>100</v>
      </c>
      <c r="Z18" s="23"/>
      <c r="AA18" s="127" t="s">
        <v>290</v>
      </c>
      <c r="AB18" s="126" t="s">
        <v>290</v>
      </c>
      <c r="AC18" s="127" t="s">
        <v>290</v>
      </c>
      <c r="AD18" s="126" t="s">
        <v>290</v>
      </c>
      <c r="AE18" s="127">
        <v>99.560989379882813</v>
      </c>
      <c r="AF18" s="126" t="s">
        <v>290</v>
      </c>
      <c r="AG18" s="127">
        <v>100</v>
      </c>
      <c r="AH18" s="126" t="s">
        <v>290</v>
      </c>
      <c r="AI18" s="127">
        <v>100</v>
      </c>
      <c r="AJ18" s="126" t="s">
        <v>290</v>
      </c>
      <c r="AK18" s="127">
        <v>100</v>
      </c>
      <c r="AL18" s="126" t="s">
        <v>290</v>
      </c>
      <c r="AM18" s="127">
        <v>100</v>
      </c>
      <c r="AN18" s="126" t="s">
        <v>290</v>
      </c>
      <c r="AO18" s="125"/>
      <c r="AP18" s="37" t="s">
        <v>415</v>
      </c>
      <c r="AQ18" s="37" t="s">
        <v>415</v>
      </c>
      <c r="AR18" s="37" t="s">
        <v>270</v>
      </c>
      <c r="AS18" s="37" t="s">
        <v>270</v>
      </c>
      <c r="AT18" s="37" t="s">
        <v>270</v>
      </c>
      <c r="AV18" s="124" t="s">
        <v>290</v>
      </c>
      <c r="AW18" s="124" t="s">
        <v>290</v>
      </c>
      <c r="AX18" s="124" t="s">
        <v>290</v>
      </c>
      <c r="AY18" s="124" t="s">
        <v>290</v>
      </c>
      <c r="AZ18" s="124" t="s">
        <v>290</v>
      </c>
      <c r="BB18" s="119">
        <v>100</v>
      </c>
      <c r="BC18" s="119">
        <v>100</v>
      </c>
      <c r="BD18" s="119">
        <v>100</v>
      </c>
      <c r="BE18" s="119">
        <v>100</v>
      </c>
    </row>
    <row r="19" spans="1:57" x14ac:dyDescent="0.35">
      <c r="A19" s="32" t="s">
        <v>30</v>
      </c>
      <c r="B19" s="21" t="s">
        <v>290</v>
      </c>
      <c r="C19" s="33" t="s">
        <v>290</v>
      </c>
      <c r="D19" s="33" t="s">
        <v>290</v>
      </c>
      <c r="E19" s="33" t="s">
        <v>290</v>
      </c>
      <c r="F19" s="33" t="s">
        <v>290</v>
      </c>
      <c r="G19" s="33" t="s">
        <v>290</v>
      </c>
      <c r="H19" s="33" t="s">
        <v>290</v>
      </c>
      <c r="I19" s="33" t="s">
        <v>290</v>
      </c>
      <c r="J19" s="23"/>
      <c r="K19" s="34" t="s">
        <v>290</v>
      </c>
      <c r="L19" s="34" t="s">
        <v>290</v>
      </c>
      <c r="M19" s="34" t="s">
        <v>290</v>
      </c>
      <c r="N19" s="34" t="s">
        <v>290</v>
      </c>
      <c r="O19" s="34" t="s">
        <v>290</v>
      </c>
      <c r="P19" s="34" t="s">
        <v>290</v>
      </c>
      <c r="Q19" s="34" t="s">
        <v>290</v>
      </c>
      <c r="R19" s="23"/>
      <c r="S19" s="35" t="s">
        <v>290</v>
      </c>
      <c r="T19" s="35" t="s">
        <v>290</v>
      </c>
      <c r="U19" s="35">
        <v>100</v>
      </c>
      <c r="V19" s="35">
        <v>100</v>
      </c>
      <c r="W19" s="35">
        <v>100</v>
      </c>
      <c r="X19" s="35">
        <v>100</v>
      </c>
      <c r="Y19" s="35">
        <v>100</v>
      </c>
      <c r="Z19" s="23"/>
      <c r="AA19" s="127" t="s">
        <v>290</v>
      </c>
      <c r="AB19" s="126" t="s">
        <v>290</v>
      </c>
      <c r="AC19" s="127" t="s">
        <v>290</v>
      </c>
      <c r="AD19" s="126" t="s">
        <v>290</v>
      </c>
      <c r="AE19" s="127">
        <v>100</v>
      </c>
      <c r="AF19" s="126" t="s">
        <v>420</v>
      </c>
      <c r="AG19" s="127">
        <v>100</v>
      </c>
      <c r="AH19" s="126" t="s">
        <v>420</v>
      </c>
      <c r="AI19" s="127">
        <v>100</v>
      </c>
      <c r="AJ19" s="126" t="s">
        <v>420</v>
      </c>
      <c r="AK19" s="127">
        <v>100</v>
      </c>
      <c r="AL19" s="126" t="s">
        <v>420</v>
      </c>
      <c r="AM19" s="127">
        <v>100</v>
      </c>
      <c r="AN19" s="126" t="s">
        <v>420</v>
      </c>
      <c r="AO19" s="125"/>
      <c r="AP19" s="37" t="s">
        <v>415</v>
      </c>
      <c r="AQ19" s="37" t="s">
        <v>415</v>
      </c>
      <c r="AR19" s="37" t="s">
        <v>419</v>
      </c>
      <c r="AS19" s="37" t="s">
        <v>419</v>
      </c>
      <c r="AT19" s="37" t="s">
        <v>419</v>
      </c>
      <c r="AV19" s="124" t="s">
        <v>290</v>
      </c>
      <c r="AW19" s="124" t="s">
        <v>290</v>
      </c>
      <c r="AX19" s="124" t="s">
        <v>290</v>
      </c>
      <c r="AY19" s="124" t="s">
        <v>290</v>
      </c>
      <c r="AZ19" s="124" t="s">
        <v>290</v>
      </c>
      <c r="BB19" s="119">
        <v>100</v>
      </c>
      <c r="BC19" s="119">
        <v>100</v>
      </c>
      <c r="BD19" s="119">
        <v>100</v>
      </c>
      <c r="BE19" s="119">
        <v>100</v>
      </c>
    </row>
    <row r="20" spans="1:57" x14ac:dyDescent="0.35">
      <c r="A20" s="32" t="s">
        <v>31</v>
      </c>
      <c r="B20" s="21">
        <v>1991</v>
      </c>
      <c r="C20" s="33" t="s">
        <v>290</v>
      </c>
      <c r="D20" s="33">
        <v>32</v>
      </c>
      <c r="E20" s="33">
        <v>55.26</v>
      </c>
      <c r="F20" s="33">
        <v>62.4</v>
      </c>
      <c r="G20" s="33">
        <v>75.92</v>
      </c>
      <c r="H20" s="33">
        <v>94.01</v>
      </c>
      <c r="I20" s="33">
        <v>68.849999999999994</v>
      </c>
      <c r="J20" s="23"/>
      <c r="K20" s="34" t="s">
        <v>290</v>
      </c>
      <c r="L20" s="34" t="s">
        <v>290</v>
      </c>
      <c r="M20" s="34" t="s">
        <v>290</v>
      </c>
      <c r="N20" s="34" t="s">
        <v>290</v>
      </c>
      <c r="O20" s="34" t="s">
        <v>290</v>
      </c>
      <c r="P20" s="34" t="s">
        <v>290</v>
      </c>
      <c r="Q20" s="34" t="s">
        <v>290</v>
      </c>
      <c r="R20" s="23"/>
      <c r="S20" s="35" t="s">
        <v>290</v>
      </c>
      <c r="T20" s="35" t="s">
        <v>290</v>
      </c>
      <c r="U20" s="35" t="s">
        <v>290</v>
      </c>
      <c r="V20" s="35" t="s">
        <v>290</v>
      </c>
      <c r="W20" s="35" t="s">
        <v>290</v>
      </c>
      <c r="X20" s="35" t="s">
        <v>290</v>
      </c>
      <c r="Y20" s="35" t="s">
        <v>290</v>
      </c>
      <c r="Z20" s="23"/>
      <c r="AA20" s="127" t="s">
        <v>290</v>
      </c>
      <c r="AB20" s="126" t="s">
        <v>290</v>
      </c>
      <c r="AC20" s="127">
        <v>32</v>
      </c>
      <c r="AD20" s="126" t="s">
        <v>416</v>
      </c>
      <c r="AE20" s="127">
        <v>55.26</v>
      </c>
      <c r="AF20" s="126" t="s">
        <v>418</v>
      </c>
      <c r="AG20" s="127">
        <v>62.4</v>
      </c>
      <c r="AH20" s="126" t="s">
        <v>416</v>
      </c>
      <c r="AI20" s="127">
        <v>75.92</v>
      </c>
      <c r="AJ20" s="126" t="s">
        <v>418</v>
      </c>
      <c r="AK20" s="127">
        <v>94.01</v>
      </c>
      <c r="AL20" s="126" t="s">
        <v>418</v>
      </c>
      <c r="AM20" s="127">
        <v>68.849999999999994</v>
      </c>
      <c r="AN20" s="126" t="s">
        <v>418</v>
      </c>
      <c r="AO20" s="125"/>
      <c r="AP20" s="37" t="s">
        <v>415</v>
      </c>
      <c r="AQ20" s="37" t="s">
        <v>323</v>
      </c>
      <c r="AR20" s="37" t="s">
        <v>333</v>
      </c>
      <c r="AS20" s="37" t="s">
        <v>323</v>
      </c>
      <c r="AT20" s="37" t="s">
        <v>333</v>
      </c>
      <c r="AV20" s="124" t="s">
        <v>290</v>
      </c>
      <c r="AW20" s="124" t="s">
        <v>323</v>
      </c>
      <c r="AX20" s="124" t="s">
        <v>333</v>
      </c>
      <c r="AY20" s="124" t="s">
        <v>323</v>
      </c>
      <c r="AZ20" s="124" t="s">
        <v>333</v>
      </c>
      <c r="BB20" s="119">
        <v>7.240000000000002</v>
      </c>
      <c r="BC20" s="119">
        <v>12.9</v>
      </c>
      <c r="BD20" s="119">
        <v>15.959999999999997</v>
      </c>
      <c r="BE20" s="119">
        <v>17.720000000000002</v>
      </c>
    </row>
    <row r="21" spans="1:57" x14ac:dyDescent="0.35">
      <c r="A21" s="32" t="s">
        <v>32</v>
      </c>
      <c r="B21" s="21" t="s">
        <v>290</v>
      </c>
      <c r="C21" s="33" t="s">
        <v>290</v>
      </c>
      <c r="D21" s="33" t="s">
        <v>290</v>
      </c>
      <c r="E21" s="33" t="s">
        <v>290</v>
      </c>
      <c r="F21" s="33" t="s">
        <v>290</v>
      </c>
      <c r="G21" s="33" t="s">
        <v>290</v>
      </c>
      <c r="H21" s="33" t="s">
        <v>290</v>
      </c>
      <c r="I21" s="33" t="s">
        <v>290</v>
      </c>
      <c r="J21" s="23"/>
      <c r="K21" s="34" t="s">
        <v>290</v>
      </c>
      <c r="L21" s="34" t="s">
        <v>290</v>
      </c>
      <c r="M21" s="34" t="s">
        <v>290</v>
      </c>
      <c r="N21" s="34" t="s">
        <v>290</v>
      </c>
      <c r="O21" s="34" t="s">
        <v>290</v>
      </c>
      <c r="P21" s="34" t="s">
        <v>290</v>
      </c>
      <c r="Q21" s="34" t="s">
        <v>290</v>
      </c>
      <c r="R21" s="23"/>
      <c r="S21" s="35" t="s">
        <v>290</v>
      </c>
      <c r="T21" s="35">
        <v>100</v>
      </c>
      <c r="U21" s="35">
        <v>100</v>
      </c>
      <c r="V21" s="35">
        <v>100</v>
      </c>
      <c r="W21" s="35">
        <v>100</v>
      </c>
      <c r="X21" s="35">
        <v>100</v>
      </c>
      <c r="Y21" s="35">
        <v>100</v>
      </c>
      <c r="Z21" s="23"/>
      <c r="AA21" s="127" t="s">
        <v>290</v>
      </c>
      <c r="AB21" s="126" t="s">
        <v>290</v>
      </c>
      <c r="AC21" s="127">
        <v>100</v>
      </c>
      <c r="AD21" s="126" t="s">
        <v>420</v>
      </c>
      <c r="AE21" s="127">
        <v>100</v>
      </c>
      <c r="AF21" s="126" t="s">
        <v>420</v>
      </c>
      <c r="AG21" s="127">
        <v>100</v>
      </c>
      <c r="AH21" s="126" t="s">
        <v>420</v>
      </c>
      <c r="AI21" s="127">
        <v>100</v>
      </c>
      <c r="AJ21" s="126" t="s">
        <v>420</v>
      </c>
      <c r="AK21" s="127">
        <v>100</v>
      </c>
      <c r="AL21" s="126" t="s">
        <v>420</v>
      </c>
      <c r="AM21" s="127">
        <v>100</v>
      </c>
      <c r="AN21" s="126" t="s">
        <v>420</v>
      </c>
      <c r="AO21" s="125"/>
      <c r="AP21" s="37" t="s">
        <v>415</v>
      </c>
      <c r="AQ21" s="37" t="s">
        <v>419</v>
      </c>
      <c r="AR21" s="37" t="s">
        <v>419</v>
      </c>
      <c r="AS21" s="37" t="s">
        <v>419</v>
      </c>
      <c r="AT21" s="37" t="s">
        <v>419</v>
      </c>
      <c r="AV21" s="124" t="s">
        <v>290</v>
      </c>
      <c r="AW21" s="124" t="s">
        <v>290</v>
      </c>
      <c r="AX21" s="124" t="s">
        <v>290</v>
      </c>
      <c r="AY21" s="124" t="s">
        <v>290</v>
      </c>
      <c r="AZ21" s="124" t="s">
        <v>290</v>
      </c>
      <c r="BB21" s="119">
        <v>97.399999999999991</v>
      </c>
      <c r="BC21" s="119">
        <v>99.08</v>
      </c>
      <c r="BD21" s="119">
        <v>99.36</v>
      </c>
      <c r="BE21" s="119">
        <v>99.44</v>
      </c>
    </row>
    <row r="22" spans="1:57" x14ac:dyDescent="0.35">
      <c r="A22" s="32" t="s">
        <v>33</v>
      </c>
      <c r="B22" s="21" t="s">
        <v>290</v>
      </c>
      <c r="C22" s="33" t="s">
        <v>290</v>
      </c>
      <c r="D22" s="33" t="s">
        <v>290</v>
      </c>
      <c r="E22" s="33" t="s">
        <v>290</v>
      </c>
      <c r="F22" s="33" t="s">
        <v>290</v>
      </c>
      <c r="G22" s="33" t="s">
        <v>290</v>
      </c>
      <c r="H22" s="33" t="s">
        <v>290</v>
      </c>
      <c r="I22" s="33" t="s">
        <v>290</v>
      </c>
      <c r="J22" s="23"/>
      <c r="K22" s="34" t="s">
        <v>290</v>
      </c>
      <c r="L22" s="34" t="s">
        <v>290</v>
      </c>
      <c r="M22" s="34" t="s">
        <v>290</v>
      </c>
      <c r="N22" s="34" t="s">
        <v>290</v>
      </c>
      <c r="O22" s="34" t="s">
        <v>290</v>
      </c>
      <c r="P22" s="34" t="s">
        <v>290</v>
      </c>
      <c r="Q22" s="34" t="s">
        <v>290</v>
      </c>
      <c r="R22" s="23"/>
      <c r="S22" s="35">
        <v>100</v>
      </c>
      <c r="T22" s="35">
        <v>100</v>
      </c>
      <c r="U22" s="35">
        <v>100</v>
      </c>
      <c r="V22" s="35">
        <v>100</v>
      </c>
      <c r="W22" s="35">
        <v>100</v>
      </c>
      <c r="X22" s="35">
        <v>100</v>
      </c>
      <c r="Y22" s="35">
        <v>100</v>
      </c>
      <c r="Z22" s="23"/>
      <c r="AA22" s="127">
        <v>100</v>
      </c>
      <c r="AB22" s="126" t="s">
        <v>420</v>
      </c>
      <c r="AC22" s="127">
        <v>100</v>
      </c>
      <c r="AD22" s="126" t="s">
        <v>420</v>
      </c>
      <c r="AE22" s="127">
        <v>100</v>
      </c>
      <c r="AF22" s="126" t="s">
        <v>420</v>
      </c>
      <c r="AG22" s="127">
        <v>100</v>
      </c>
      <c r="AH22" s="126" t="s">
        <v>420</v>
      </c>
      <c r="AI22" s="127">
        <v>100</v>
      </c>
      <c r="AJ22" s="126" t="s">
        <v>420</v>
      </c>
      <c r="AK22" s="127">
        <v>100</v>
      </c>
      <c r="AL22" s="126" t="s">
        <v>420</v>
      </c>
      <c r="AM22" s="127">
        <v>100</v>
      </c>
      <c r="AN22" s="126" t="s">
        <v>420</v>
      </c>
      <c r="AO22" s="125"/>
      <c r="AP22" s="37" t="s">
        <v>419</v>
      </c>
      <c r="AQ22" s="37" t="s">
        <v>419</v>
      </c>
      <c r="AR22" s="37" t="s">
        <v>419</v>
      </c>
      <c r="AS22" s="37" t="s">
        <v>419</v>
      </c>
      <c r="AT22" s="37" t="s">
        <v>419</v>
      </c>
      <c r="AV22" s="124" t="s">
        <v>290</v>
      </c>
      <c r="AW22" s="124" t="s">
        <v>290</v>
      </c>
      <c r="AX22" s="124" t="s">
        <v>290</v>
      </c>
      <c r="AY22" s="124" t="s">
        <v>290</v>
      </c>
      <c r="AZ22" s="124" t="s">
        <v>290</v>
      </c>
      <c r="BB22" s="119">
        <v>93.69</v>
      </c>
      <c r="BC22" s="119">
        <v>97.429999999999993</v>
      </c>
      <c r="BD22" s="119">
        <v>97.91</v>
      </c>
      <c r="BE22" s="119">
        <v>98.18</v>
      </c>
    </row>
    <row r="23" spans="1:57" x14ac:dyDescent="0.35">
      <c r="A23" s="32" t="s">
        <v>34</v>
      </c>
      <c r="B23" s="21" t="s">
        <v>290</v>
      </c>
      <c r="C23" s="33" t="s">
        <v>290</v>
      </c>
      <c r="D23" s="33" t="s">
        <v>290</v>
      </c>
      <c r="E23" s="33" t="s">
        <v>290</v>
      </c>
      <c r="F23" s="33" t="s">
        <v>290</v>
      </c>
      <c r="G23" s="33" t="s">
        <v>290</v>
      </c>
      <c r="H23" s="33" t="s">
        <v>290</v>
      </c>
      <c r="I23" s="33" t="s">
        <v>290</v>
      </c>
      <c r="J23" s="23"/>
      <c r="K23" s="34" t="s">
        <v>290</v>
      </c>
      <c r="L23" s="34" t="s">
        <v>290</v>
      </c>
      <c r="M23" s="34" t="s">
        <v>290</v>
      </c>
      <c r="N23" s="34" t="s">
        <v>290</v>
      </c>
      <c r="O23" s="34" t="s">
        <v>290</v>
      </c>
      <c r="P23" s="34" t="s">
        <v>290</v>
      </c>
      <c r="Q23" s="34" t="s">
        <v>290</v>
      </c>
      <c r="R23" s="23"/>
      <c r="S23" s="35">
        <v>100</v>
      </c>
      <c r="T23" s="35">
        <v>100</v>
      </c>
      <c r="U23" s="35">
        <v>100</v>
      </c>
      <c r="V23" s="35">
        <v>100</v>
      </c>
      <c r="W23" s="35">
        <v>100</v>
      </c>
      <c r="X23" s="35">
        <v>100</v>
      </c>
      <c r="Y23" s="35">
        <v>100</v>
      </c>
      <c r="Z23" s="23"/>
      <c r="AA23" s="127">
        <v>100</v>
      </c>
      <c r="AB23" s="126" t="s">
        <v>420</v>
      </c>
      <c r="AC23" s="127">
        <v>100</v>
      </c>
      <c r="AD23" s="126" t="s">
        <v>420</v>
      </c>
      <c r="AE23" s="127">
        <v>100</v>
      </c>
      <c r="AF23" s="126" t="s">
        <v>420</v>
      </c>
      <c r="AG23" s="127">
        <v>100</v>
      </c>
      <c r="AH23" s="126" t="s">
        <v>420</v>
      </c>
      <c r="AI23" s="127">
        <v>100</v>
      </c>
      <c r="AJ23" s="126" t="s">
        <v>420</v>
      </c>
      <c r="AK23" s="127">
        <v>100</v>
      </c>
      <c r="AL23" s="126" t="s">
        <v>420</v>
      </c>
      <c r="AM23" s="127">
        <v>100</v>
      </c>
      <c r="AN23" s="126" t="s">
        <v>420</v>
      </c>
      <c r="AO23" s="125"/>
      <c r="AP23" s="37" t="s">
        <v>419</v>
      </c>
      <c r="AQ23" s="37" t="s">
        <v>419</v>
      </c>
      <c r="AR23" s="37" t="s">
        <v>419</v>
      </c>
      <c r="AS23" s="37" t="s">
        <v>419</v>
      </c>
      <c r="AT23" s="37" t="s">
        <v>419</v>
      </c>
      <c r="AV23" s="124" t="s">
        <v>290</v>
      </c>
      <c r="AW23" s="124" t="s">
        <v>290</v>
      </c>
      <c r="AX23" s="124" t="s">
        <v>290</v>
      </c>
      <c r="AY23" s="124" t="s">
        <v>290</v>
      </c>
      <c r="AZ23" s="124" t="s">
        <v>290</v>
      </c>
      <c r="BB23" s="119">
        <v>100</v>
      </c>
      <c r="BC23" s="119">
        <v>100</v>
      </c>
      <c r="BD23" s="119">
        <v>100</v>
      </c>
      <c r="BE23" s="119">
        <v>100</v>
      </c>
    </row>
    <row r="24" spans="1:57" x14ac:dyDescent="0.35">
      <c r="A24" s="32" t="s">
        <v>35</v>
      </c>
      <c r="B24" s="21">
        <v>2006</v>
      </c>
      <c r="C24" s="33" t="s">
        <v>290</v>
      </c>
      <c r="D24" s="33" t="s">
        <v>290</v>
      </c>
      <c r="E24" s="33">
        <v>89.917224374779849</v>
      </c>
      <c r="F24" s="33" t="s">
        <v>290</v>
      </c>
      <c r="G24" s="33" t="s">
        <v>290</v>
      </c>
      <c r="H24" s="33" t="s">
        <v>290</v>
      </c>
      <c r="I24" s="33" t="s">
        <v>290</v>
      </c>
      <c r="J24" s="23"/>
      <c r="K24" s="34" t="s">
        <v>290</v>
      </c>
      <c r="L24" s="34" t="s">
        <v>290</v>
      </c>
      <c r="M24" s="34" t="s">
        <v>290</v>
      </c>
      <c r="N24" s="34">
        <v>91.772056579589844</v>
      </c>
      <c r="O24" s="34">
        <v>92.214317321777344</v>
      </c>
      <c r="P24" s="34">
        <v>97.073822021484375</v>
      </c>
      <c r="Q24" s="34">
        <v>88.420086573702406</v>
      </c>
      <c r="R24" s="23"/>
      <c r="S24" s="35" t="s">
        <v>290</v>
      </c>
      <c r="T24" s="35" t="s">
        <v>290</v>
      </c>
      <c r="U24" s="35" t="s">
        <v>290</v>
      </c>
      <c r="V24" s="35" t="s">
        <v>290</v>
      </c>
      <c r="W24" s="35" t="s">
        <v>290</v>
      </c>
      <c r="X24" s="35" t="s">
        <v>290</v>
      </c>
      <c r="Y24" s="35" t="s">
        <v>290</v>
      </c>
      <c r="Z24" s="23"/>
      <c r="AA24" s="127" t="s">
        <v>290</v>
      </c>
      <c r="AB24" s="126" t="s">
        <v>290</v>
      </c>
      <c r="AC24" s="127" t="s">
        <v>290</v>
      </c>
      <c r="AD24" s="126" t="s">
        <v>290</v>
      </c>
      <c r="AE24" s="127">
        <v>89.917224374779849</v>
      </c>
      <c r="AF24" s="126" t="s">
        <v>417</v>
      </c>
      <c r="AG24" s="127">
        <v>91.772056579589844</v>
      </c>
      <c r="AH24" s="126" t="s">
        <v>290</v>
      </c>
      <c r="AI24" s="127">
        <v>92.214317321777344</v>
      </c>
      <c r="AJ24" s="126" t="s">
        <v>290</v>
      </c>
      <c r="AK24" s="127">
        <v>97.073822021484375</v>
      </c>
      <c r="AL24" s="126" t="s">
        <v>290</v>
      </c>
      <c r="AM24" s="127">
        <v>88.420086573702406</v>
      </c>
      <c r="AN24" s="126" t="s">
        <v>290</v>
      </c>
      <c r="AO24" s="125"/>
      <c r="AP24" s="37" t="s">
        <v>415</v>
      </c>
      <c r="AQ24" s="37" t="s">
        <v>415</v>
      </c>
      <c r="AR24" s="37" t="s">
        <v>329</v>
      </c>
      <c r="AS24" s="37" t="s">
        <v>270</v>
      </c>
      <c r="AT24" s="37" t="s">
        <v>270</v>
      </c>
      <c r="AV24" s="124" t="s">
        <v>290</v>
      </c>
      <c r="AW24" s="124" t="s">
        <v>290</v>
      </c>
      <c r="AX24" s="124" t="s">
        <v>329</v>
      </c>
      <c r="AY24" s="124" t="s">
        <v>290</v>
      </c>
      <c r="AZ24" s="124" t="s">
        <v>290</v>
      </c>
      <c r="BB24" s="119">
        <v>78.180000000000007</v>
      </c>
      <c r="BC24" s="119">
        <v>83.31</v>
      </c>
      <c r="BD24" s="119">
        <v>84.84</v>
      </c>
      <c r="BE24" s="119">
        <v>85.43</v>
      </c>
    </row>
    <row r="25" spans="1:57" x14ac:dyDescent="0.35">
      <c r="A25" s="32" t="s">
        <v>36</v>
      </c>
      <c r="B25" s="21">
        <v>1996</v>
      </c>
      <c r="C25" s="33" t="s">
        <v>290</v>
      </c>
      <c r="D25" s="33" t="s">
        <v>290</v>
      </c>
      <c r="E25" s="33">
        <v>34.200000000000003</v>
      </c>
      <c r="F25" s="33">
        <v>34.1</v>
      </c>
      <c r="G25" s="33" t="s">
        <v>290</v>
      </c>
      <c r="H25" s="33" t="s">
        <v>290</v>
      </c>
      <c r="I25" s="33" t="s">
        <v>290</v>
      </c>
      <c r="J25" s="23"/>
      <c r="K25" s="34" t="s">
        <v>290</v>
      </c>
      <c r="L25" s="34">
        <v>20.667797088623047</v>
      </c>
      <c r="M25" s="34" t="s">
        <v>290</v>
      </c>
      <c r="N25" s="34" t="s">
        <v>290</v>
      </c>
      <c r="O25" s="34">
        <v>41.402614593505859</v>
      </c>
      <c r="P25" s="34">
        <v>70.752349853515625</v>
      </c>
      <c r="Q25" s="34">
        <v>17.969800207762891</v>
      </c>
      <c r="R25" s="23"/>
      <c r="S25" s="35" t="s">
        <v>290</v>
      </c>
      <c r="T25" s="35" t="s">
        <v>290</v>
      </c>
      <c r="U25" s="35" t="s">
        <v>290</v>
      </c>
      <c r="V25" s="35" t="s">
        <v>290</v>
      </c>
      <c r="W25" s="35" t="s">
        <v>290</v>
      </c>
      <c r="X25" s="35" t="s">
        <v>290</v>
      </c>
      <c r="Y25" s="35" t="s">
        <v>290</v>
      </c>
      <c r="Z25" s="23"/>
      <c r="AA25" s="127" t="s">
        <v>290</v>
      </c>
      <c r="AB25" s="126" t="s">
        <v>290</v>
      </c>
      <c r="AC25" s="127">
        <v>20.667797088623047</v>
      </c>
      <c r="AD25" s="126" t="s">
        <v>290</v>
      </c>
      <c r="AE25" s="127">
        <v>34.200000000000003</v>
      </c>
      <c r="AF25" s="126" t="s">
        <v>418</v>
      </c>
      <c r="AG25" s="127">
        <v>34.1</v>
      </c>
      <c r="AH25" s="126" t="s">
        <v>411</v>
      </c>
      <c r="AI25" s="127">
        <v>41.402614593505859</v>
      </c>
      <c r="AJ25" s="126" t="s">
        <v>290</v>
      </c>
      <c r="AK25" s="127">
        <v>70.752349853515625</v>
      </c>
      <c r="AL25" s="126" t="s">
        <v>290</v>
      </c>
      <c r="AM25" s="127">
        <v>17.969800207762891</v>
      </c>
      <c r="AN25" s="126" t="s">
        <v>290</v>
      </c>
      <c r="AO25" s="125"/>
      <c r="AP25" s="37" t="s">
        <v>415</v>
      </c>
      <c r="AQ25" s="37" t="s">
        <v>270</v>
      </c>
      <c r="AR25" s="37" t="s">
        <v>333</v>
      </c>
      <c r="AS25" s="37" t="s">
        <v>321</v>
      </c>
      <c r="AT25" s="37" t="s">
        <v>270</v>
      </c>
      <c r="AV25" s="124" t="s">
        <v>290</v>
      </c>
      <c r="AW25" s="124" t="s">
        <v>290</v>
      </c>
      <c r="AX25" s="124" t="s">
        <v>333</v>
      </c>
      <c r="AY25" s="124" t="s">
        <v>321</v>
      </c>
      <c r="AZ25" s="124" t="s">
        <v>290</v>
      </c>
      <c r="BB25" s="119">
        <v>1.8299999999999983</v>
      </c>
      <c r="BC25" s="119">
        <v>4.7799999999999958</v>
      </c>
      <c r="BD25" s="119">
        <v>5.85</v>
      </c>
      <c r="BE25" s="119">
        <v>6.4400000000000013</v>
      </c>
    </row>
    <row r="26" spans="1:57" x14ac:dyDescent="0.35">
      <c r="A26" s="32" t="s">
        <v>37</v>
      </c>
      <c r="B26" s="21" t="s">
        <v>290</v>
      </c>
      <c r="C26" s="33" t="s">
        <v>290</v>
      </c>
      <c r="D26" s="33" t="s">
        <v>290</v>
      </c>
      <c r="E26" s="33" t="s">
        <v>290</v>
      </c>
      <c r="F26" s="33" t="s">
        <v>290</v>
      </c>
      <c r="G26" s="33" t="s">
        <v>290</v>
      </c>
      <c r="H26" s="33" t="s">
        <v>290</v>
      </c>
      <c r="I26" s="33" t="s">
        <v>290</v>
      </c>
      <c r="J26" s="23"/>
      <c r="K26" s="34" t="s">
        <v>290</v>
      </c>
      <c r="L26" s="34" t="s">
        <v>290</v>
      </c>
      <c r="M26" s="34" t="s">
        <v>290</v>
      </c>
      <c r="N26" s="34" t="s">
        <v>290</v>
      </c>
      <c r="O26" s="34" t="s">
        <v>290</v>
      </c>
      <c r="P26" s="34" t="s">
        <v>290</v>
      </c>
      <c r="Q26" s="34" t="s">
        <v>290</v>
      </c>
      <c r="R26" s="23"/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100</v>
      </c>
      <c r="Y26" s="35">
        <v>100</v>
      </c>
      <c r="Z26" s="23"/>
      <c r="AA26" s="127">
        <v>100</v>
      </c>
      <c r="AB26" s="126" t="s">
        <v>420</v>
      </c>
      <c r="AC26" s="127">
        <v>100</v>
      </c>
      <c r="AD26" s="126" t="s">
        <v>420</v>
      </c>
      <c r="AE26" s="127">
        <v>100</v>
      </c>
      <c r="AF26" s="126" t="s">
        <v>420</v>
      </c>
      <c r="AG26" s="127">
        <v>100</v>
      </c>
      <c r="AH26" s="126" t="s">
        <v>420</v>
      </c>
      <c r="AI26" s="127">
        <v>100</v>
      </c>
      <c r="AJ26" s="126" t="s">
        <v>420</v>
      </c>
      <c r="AK26" s="127">
        <v>100</v>
      </c>
      <c r="AL26" s="126" t="s">
        <v>420</v>
      </c>
      <c r="AM26" s="127">
        <v>100</v>
      </c>
      <c r="AN26" s="126" t="s">
        <v>420</v>
      </c>
      <c r="AO26" s="125"/>
      <c r="AP26" s="37" t="s">
        <v>419</v>
      </c>
      <c r="AQ26" s="37" t="s">
        <v>419</v>
      </c>
      <c r="AR26" s="37" t="s">
        <v>419</v>
      </c>
      <c r="AS26" s="37" t="s">
        <v>419</v>
      </c>
      <c r="AT26" s="37" t="s">
        <v>419</v>
      </c>
      <c r="AV26" s="124" t="s">
        <v>290</v>
      </c>
      <c r="AW26" s="124" t="s">
        <v>290</v>
      </c>
      <c r="AX26" s="124" t="s">
        <v>290</v>
      </c>
      <c r="AY26" s="124" t="s">
        <v>290</v>
      </c>
      <c r="AZ26" s="124" t="s">
        <v>290</v>
      </c>
      <c r="BB26" s="119"/>
      <c r="BC26" s="119"/>
      <c r="BD26" s="119"/>
      <c r="BE26" s="119"/>
    </row>
    <row r="27" spans="1:57" x14ac:dyDescent="0.35">
      <c r="A27" s="32" t="s">
        <v>38</v>
      </c>
      <c r="B27" s="21">
        <v>2003</v>
      </c>
      <c r="C27" s="33" t="s">
        <v>290</v>
      </c>
      <c r="D27" s="33" t="s">
        <v>290</v>
      </c>
      <c r="E27" s="33">
        <v>73.282910874897794</v>
      </c>
      <c r="F27" s="33" t="s">
        <v>290</v>
      </c>
      <c r="G27" s="33" t="s">
        <v>290</v>
      </c>
      <c r="H27" s="33" t="s">
        <v>290</v>
      </c>
      <c r="I27" s="33" t="s">
        <v>290</v>
      </c>
      <c r="J27" s="23"/>
      <c r="K27" s="34" t="s">
        <v>290</v>
      </c>
      <c r="L27" s="34" t="s">
        <v>290</v>
      </c>
      <c r="M27" s="34" t="s">
        <v>290</v>
      </c>
      <c r="N27" s="34">
        <v>96.912643432617188</v>
      </c>
      <c r="O27" s="34">
        <v>100</v>
      </c>
      <c r="P27" s="34">
        <v>100</v>
      </c>
      <c r="Q27" s="34">
        <v>100</v>
      </c>
      <c r="R27" s="23"/>
      <c r="S27" s="35" t="s">
        <v>290</v>
      </c>
      <c r="T27" s="35" t="s">
        <v>290</v>
      </c>
      <c r="U27" s="35" t="s">
        <v>290</v>
      </c>
      <c r="V27" s="35" t="s">
        <v>290</v>
      </c>
      <c r="W27" s="35" t="s">
        <v>290</v>
      </c>
      <c r="X27" s="35" t="s">
        <v>290</v>
      </c>
      <c r="Y27" s="35" t="s">
        <v>290</v>
      </c>
      <c r="Z27" s="23"/>
      <c r="AA27" s="127" t="s">
        <v>290</v>
      </c>
      <c r="AB27" s="126" t="s">
        <v>290</v>
      </c>
      <c r="AC27" s="127" t="s">
        <v>290</v>
      </c>
      <c r="AD27" s="126" t="s">
        <v>290</v>
      </c>
      <c r="AE27" s="127">
        <v>73.282910874897794</v>
      </c>
      <c r="AF27" s="126" t="s">
        <v>411</v>
      </c>
      <c r="AG27" s="127">
        <v>96.912643432617188</v>
      </c>
      <c r="AH27" s="126" t="s">
        <v>290</v>
      </c>
      <c r="AI27" s="127">
        <v>100</v>
      </c>
      <c r="AJ27" s="126" t="s">
        <v>290</v>
      </c>
      <c r="AK27" s="127">
        <v>100</v>
      </c>
      <c r="AL27" s="126" t="s">
        <v>290</v>
      </c>
      <c r="AM27" s="127">
        <v>100</v>
      </c>
      <c r="AN27" s="126" t="s">
        <v>290</v>
      </c>
      <c r="AO27" s="125"/>
      <c r="AP27" s="37" t="s">
        <v>415</v>
      </c>
      <c r="AQ27" s="37" t="s">
        <v>415</v>
      </c>
      <c r="AR27" s="37" t="s">
        <v>321</v>
      </c>
      <c r="AS27" s="37" t="s">
        <v>270</v>
      </c>
      <c r="AT27" s="37" t="s">
        <v>270</v>
      </c>
      <c r="AV27" s="124" t="s">
        <v>290</v>
      </c>
      <c r="AW27" s="124" t="s">
        <v>290</v>
      </c>
      <c r="AX27" s="124" t="s">
        <v>321</v>
      </c>
      <c r="AY27" s="124" t="s">
        <v>290</v>
      </c>
      <c r="AZ27" s="124" t="s">
        <v>290</v>
      </c>
      <c r="BB27" s="119">
        <v>31.669999999999998</v>
      </c>
      <c r="BC27" s="119">
        <v>46.330000000000005</v>
      </c>
      <c r="BD27" s="119">
        <v>50.649999999999991</v>
      </c>
      <c r="BE27" s="119">
        <v>52.5</v>
      </c>
    </row>
    <row r="28" spans="1:57" x14ac:dyDescent="0.35">
      <c r="A28" s="32" t="s">
        <v>40</v>
      </c>
      <c r="B28" s="21">
        <v>1994</v>
      </c>
      <c r="C28" s="33" t="s">
        <v>290</v>
      </c>
      <c r="D28" s="33">
        <v>69.963044999999994</v>
      </c>
      <c r="E28" s="33" t="s">
        <v>290</v>
      </c>
      <c r="F28" s="33">
        <v>90.038729000000004</v>
      </c>
      <c r="G28" s="33" t="s">
        <v>290</v>
      </c>
      <c r="H28" s="33" t="s">
        <v>290</v>
      </c>
      <c r="I28" s="33" t="s">
        <v>290</v>
      </c>
      <c r="J28" s="23"/>
      <c r="K28" s="34" t="s">
        <v>290</v>
      </c>
      <c r="L28" s="34" t="s">
        <v>290</v>
      </c>
      <c r="M28" s="34">
        <v>84.294815063476563</v>
      </c>
      <c r="N28" s="34" t="s">
        <v>290</v>
      </c>
      <c r="O28" s="34">
        <v>93.039131164550781</v>
      </c>
      <c r="P28" s="34">
        <v>99.307418823242188</v>
      </c>
      <c r="Q28" s="34">
        <v>79.145023819413964</v>
      </c>
      <c r="R28" s="23"/>
      <c r="S28" s="35" t="s">
        <v>290</v>
      </c>
      <c r="T28" s="35" t="s">
        <v>290</v>
      </c>
      <c r="U28" s="35" t="s">
        <v>290</v>
      </c>
      <c r="V28" s="35" t="s">
        <v>290</v>
      </c>
      <c r="W28" s="35" t="s">
        <v>290</v>
      </c>
      <c r="X28" s="35" t="s">
        <v>290</v>
      </c>
      <c r="Y28" s="35" t="s">
        <v>290</v>
      </c>
      <c r="Z28" s="23"/>
      <c r="AA28" s="127" t="s">
        <v>290</v>
      </c>
      <c r="AB28" s="126" t="s">
        <v>290</v>
      </c>
      <c r="AC28" s="127">
        <v>69.963044999999994</v>
      </c>
      <c r="AD28" s="126" t="s">
        <v>421</v>
      </c>
      <c r="AE28" s="127">
        <v>84.294815063476563</v>
      </c>
      <c r="AF28" s="126" t="s">
        <v>290</v>
      </c>
      <c r="AG28" s="127">
        <v>90.038729000000004</v>
      </c>
      <c r="AH28" s="126" t="s">
        <v>421</v>
      </c>
      <c r="AI28" s="127">
        <v>93.039131164550781</v>
      </c>
      <c r="AJ28" s="126" t="s">
        <v>290</v>
      </c>
      <c r="AK28" s="127">
        <v>99.307418823242188</v>
      </c>
      <c r="AL28" s="126" t="s">
        <v>290</v>
      </c>
      <c r="AM28" s="127">
        <v>79.145023819413964</v>
      </c>
      <c r="AN28" s="126" t="s">
        <v>290</v>
      </c>
      <c r="AO28" s="125"/>
      <c r="AP28" s="37" t="s">
        <v>415</v>
      </c>
      <c r="AQ28" s="37" t="s">
        <v>331</v>
      </c>
      <c r="AR28" s="37" t="s">
        <v>270</v>
      </c>
      <c r="AS28" s="37" t="s">
        <v>331</v>
      </c>
      <c r="AT28" s="37" t="s">
        <v>270</v>
      </c>
      <c r="AV28" s="124" t="s">
        <v>290</v>
      </c>
      <c r="AW28" s="124" t="s">
        <v>331</v>
      </c>
      <c r="AX28" s="124" t="s">
        <v>290</v>
      </c>
      <c r="AY28" s="124" t="s">
        <v>331</v>
      </c>
      <c r="AZ28" s="124" t="s">
        <v>290</v>
      </c>
      <c r="BB28" s="119">
        <v>65.290000000000006</v>
      </c>
      <c r="BC28" s="119">
        <v>76.550000000000011</v>
      </c>
      <c r="BD28" s="119">
        <v>80.45</v>
      </c>
      <c r="BE28" s="119">
        <v>64</v>
      </c>
    </row>
    <row r="29" spans="1:57" x14ac:dyDescent="0.35">
      <c r="A29" s="32" t="s">
        <v>41</v>
      </c>
      <c r="B29" s="21">
        <v>2001</v>
      </c>
      <c r="C29" s="33" t="s">
        <v>290</v>
      </c>
      <c r="D29" s="33" t="s">
        <v>290</v>
      </c>
      <c r="E29" s="33" t="s">
        <v>290</v>
      </c>
      <c r="F29" s="33" t="s">
        <v>290</v>
      </c>
      <c r="G29" s="33" t="s">
        <v>290</v>
      </c>
      <c r="H29" s="33" t="s">
        <v>290</v>
      </c>
      <c r="I29" s="33" t="s">
        <v>290</v>
      </c>
      <c r="J29" s="23"/>
      <c r="K29" s="34" t="s">
        <v>290</v>
      </c>
      <c r="L29" s="34" t="s">
        <v>290</v>
      </c>
      <c r="M29" s="34">
        <v>99.855758666992188</v>
      </c>
      <c r="N29" s="34">
        <v>100</v>
      </c>
      <c r="O29" s="34">
        <v>100</v>
      </c>
      <c r="P29" s="34">
        <v>100</v>
      </c>
      <c r="Q29" s="34">
        <v>100</v>
      </c>
      <c r="R29" s="23"/>
      <c r="S29" s="35" t="s">
        <v>290</v>
      </c>
      <c r="T29" s="35" t="s">
        <v>290</v>
      </c>
      <c r="U29" s="35">
        <v>100</v>
      </c>
      <c r="V29" s="35">
        <v>100</v>
      </c>
      <c r="W29" s="35">
        <v>100</v>
      </c>
      <c r="X29" s="35">
        <v>100</v>
      </c>
      <c r="Y29" s="35">
        <v>100</v>
      </c>
      <c r="Z29" s="23"/>
      <c r="AA29" s="127" t="s">
        <v>290</v>
      </c>
      <c r="AB29" s="126" t="s">
        <v>290</v>
      </c>
      <c r="AC29" s="127" t="s">
        <v>290</v>
      </c>
      <c r="AD29" s="126" t="s">
        <v>290</v>
      </c>
      <c r="AE29" s="127">
        <v>99.855758666992188</v>
      </c>
      <c r="AF29" s="126" t="s">
        <v>290</v>
      </c>
      <c r="AG29" s="127">
        <v>100</v>
      </c>
      <c r="AH29" s="126" t="s">
        <v>290</v>
      </c>
      <c r="AI29" s="127">
        <v>100</v>
      </c>
      <c r="AJ29" s="126" t="s">
        <v>290</v>
      </c>
      <c r="AK29" s="127">
        <v>100</v>
      </c>
      <c r="AL29" s="126" t="s">
        <v>290</v>
      </c>
      <c r="AM29" s="127">
        <v>100</v>
      </c>
      <c r="AN29" s="126" t="s">
        <v>290</v>
      </c>
      <c r="AO29" s="125"/>
      <c r="AP29" s="37" t="s">
        <v>415</v>
      </c>
      <c r="AQ29" s="37" t="s">
        <v>415</v>
      </c>
      <c r="AR29" s="37" t="s">
        <v>270</v>
      </c>
      <c r="AS29" s="37" t="s">
        <v>270</v>
      </c>
      <c r="AT29" s="37" t="s">
        <v>270</v>
      </c>
      <c r="AV29" s="124" t="s">
        <v>290</v>
      </c>
      <c r="AW29" s="124" t="s">
        <v>290</v>
      </c>
      <c r="AX29" s="124" t="s">
        <v>290</v>
      </c>
      <c r="AY29" s="124" t="s">
        <v>290</v>
      </c>
      <c r="AZ29" s="124" t="s">
        <v>290</v>
      </c>
      <c r="BB29" s="119">
        <v>38.070000000000007</v>
      </c>
      <c r="BC29" s="119">
        <v>54.24</v>
      </c>
      <c r="BD29" s="119">
        <v>60.38</v>
      </c>
      <c r="BE29" s="119">
        <v>63.379999999999995</v>
      </c>
    </row>
    <row r="30" spans="1:57" x14ac:dyDescent="0.35">
      <c r="A30" s="32" t="s">
        <v>42</v>
      </c>
      <c r="B30" s="21">
        <v>1991</v>
      </c>
      <c r="C30" s="33" t="s">
        <v>290</v>
      </c>
      <c r="D30" s="33" t="s">
        <v>290</v>
      </c>
      <c r="E30" s="33" t="s">
        <v>290</v>
      </c>
      <c r="F30" s="33" t="s">
        <v>290</v>
      </c>
      <c r="G30" s="33" t="s">
        <v>290</v>
      </c>
      <c r="H30" s="33" t="s">
        <v>290</v>
      </c>
      <c r="I30" s="33" t="s">
        <v>290</v>
      </c>
      <c r="J30" s="23"/>
      <c r="K30" s="34" t="s">
        <v>290</v>
      </c>
      <c r="L30" s="34">
        <v>27.305473327636719</v>
      </c>
      <c r="M30" s="34">
        <v>47.793113708496094</v>
      </c>
      <c r="N30" s="34">
        <v>56.369609832763672</v>
      </c>
      <c r="O30" s="34">
        <v>60.688396453857422</v>
      </c>
      <c r="P30" s="34">
        <v>77.684898376464844</v>
      </c>
      <c r="Q30" s="34">
        <v>37.494543443778909</v>
      </c>
      <c r="R30" s="23"/>
      <c r="S30" s="35" t="s">
        <v>290</v>
      </c>
      <c r="T30" s="35" t="s">
        <v>290</v>
      </c>
      <c r="U30" s="35" t="s">
        <v>290</v>
      </c>
      <c r="V30" s="35" t="s">
        <v>290</v>
      </c>
      <c r="W30" s="35" t="s">
        <v>290</v>
      </c>
      <c r="X30" s="35" t="s">
        <v>290</v>
      </c>
      <c r="Y30" s="35" t="s">
        <v>290</v>
      </c>
      <c r="Z30" s="23"/>
      <c r="AA30" s="127" t="s">
        <v>290</v>
      </c>
      <c r="AB30" s="126" t="s">
        <v>290</v>
      </c>
      <c r="AC30" s="127">
        <v>27.305473327636719</v>
      </c>
      <c r="AD30" s="126" t="s">
        <v>290</v>
      </c>
      <c r="AE30" s="127">
        <v>47.793113708496094</v>
      </c>
      <c r="AF30" s="126" t="s">
        <v>290</v>
      </c>
      <c r="AG30" s="127">
        <v>56.369609832763672</v>
      </c>
      <c r="AH30" s="126" t="s">
        <v>290</v>
      </c>
      <c r="AI30" s="127">
        <v>60.688396453857422</v>
      </c>
      <c r="AJ30" s="126" t="s">
        <v>290</v>
      </c>
      <c r="AK30" s="127">
        <v>77.684898376464844</v>
      </c>
      <c r="AL30" s="126" t="s">
        <v>290</v>
      </c>
      <c r="AM30" s="127">
        <v>37.494543443778909</v>
      </c>
      <c r="AN30" s="126" t="s">
        <v>290</v>
      </c>
      <c r="AO30" s="125"/>
      <c r="AP30" s="37" t="s">
        <v>415</v>
      </c>
      <c r="AQ30" s="37" t="s">
        <v>270</v>
      </c>
      <c r="AR30" s="37" t="s">
        <v>270</v>
      </c>
      <c r="AS30" s="37" t="s">
        <v>270</v>
      </c>
      <c r="AT30" s="37" t="s">
        <v>270</v>
      </c>
      <c r="AV30" s="124" t="s">
        <v>290</v>
      </c>
      <c r="AW30" s="124" t="s">
        <v>290</v>
      </c>
      <c r="AX30" s="124" t="s">
        <v>290</v>
      </c>
      <c r="AY30" s="124" t="s">
        <v>290</v>
      </c>
      <c r="AZ30" s="124" t="s">
        <v>290</v>
      </c>
      <c r="BB30" s="119">
        <v>45.120000000000005</v>
      </c>
      <c r="BC30" s="119">
        <v>57.590000000000011</v>
      </c>
      <c r="BD30" s="119">
        <v>62.12</v>
      </c>
      <c r="BE30" s="119">
        <v>64.08</v>
      </c>
    </row>
    <row r="31" spans="1:57" x14ac:dyDescent="0.35">
      <c r="A31" s="32" t="s">
        <v>43</v>
      </c>
      <c r="B31" s="21">
        <v>1990</v>
      </c>
      <c r="C31" s="33">
        <v>87.475116</v>
      </c>
      <c r="D31" s="33" t="s">
        <v>290</v>
      </c>
      <c r="E31" s="33" t="s">
        <v>290</v>
      </c>
      <c r="F31" s="33">
        <v>99.650246999999993</v>
      </c>
      <c r="G31" s="33" t="s">
        <v>290</v>
      </c>
      <c r="H31" s="33" t="s">
        <v>290</v>
      </c>
      <c r="I31" s="33" t="s">
        <v>290</v>
      </c>
      <c r="J31" s="23"/>
      <c r="K31" s="34" t="s">
        <v>290</v>
      </c>
      <c r="L31" s="34">
        <v>94.466567993164063</v>
      </c>
      <c r="M31" s="34">
        <v>98.883056640625</v>
      </c>
      <c r="N31" s="34" t="s">
        <v>290</v>
      </c>
      <c r="O31" s="34">
        <v>100</v>
      </c>
      <c r="P31" s="34">
        <v>100</v>
      </c>
      <c r="Q31" s="34">
        <v>100</v>
      </c>
      <c r="R31" s="23"/>
      <c r="S31" s="35" t="s">
        <v>290</v>
      </c>
      <c r="T31" s="35" t="s">
        <v>290</v>
      </c>
      <c r="U31" s="35" t="s">
        <v>290</v>
      </c>
      <c r="V31" s="35" t="s">
        <v>290</v>
      </c>
      <c r="W31" s="35" t="s">
        <v>290</v>
      </c>
      <c r="X31" s="35" t="s">
        <v>290</v>
      </c>
      <c r="Y31" s="35" t="s">
        <v>290</v>
      </c>
      <c r="Z31" s="23"/>
      <c r="AA31" s="127">
        <v>87.475116</v>
      </c>
      <c r="AB31" s="126" t="s">
        <v>421</v>
      </c>
      <c r="AC31" s="127">
        <v>94.466567993164063</v>
      </c>
      <c r="AD31" s="126" t="s">
        <v>290</v>
      </c>
      <c r="AE31" s="127">
        <v>98.883056640625</v>
      </c>
      <c r="AF31" s="126" t="s">
        <v>290</v>
      </c>
      <c r="AG31" s="127">
        <v>99.650246999999993</v>
      </c>
      <c r="AH31" s="126" t="s">
        <v>421</v>
      </c>
      <c r="AI31" s="127">
        <v>100</v>
      </c>
      <c r="AJ31" s="126" t="s">
        <v>290</v>
      </c>
      <c r="AK31" s="127">
        <v>100</v>
      </c>
      <c r="AL31" s="126" t="s">
        <v>290</v>
      </c>
      <c r="AM31" s="127">
        <v>100</v>
      </c>
      <c r="AN31" s="126" t="s">
        <v>290</v>
      </c>
      <c r="AO31" s="125"/>
      <c r="AP31" s="37" t="s">
        <v>331</v>
      </c>
      <c r="AQ31" s="37" t="s">
        <v>270</v>
      </c>
      <c r="AR31" s="37" t="s">
        <v>270</v>
      </c>
      <c r="AS31" s="37" t="s">
        <v>331</v>
      </c>
      <c r="AT31" s="37" t="s">
        <v>270</v>
      </c>
      <c r="AV31" s="124" t="s">
        <v>331</v>
      </c>
      <c r="AW31" s="124" t="s">
        <v>290</v>
      </c>
      <c r="AX31" s="124" t="s">
        <v>290</v>
      </c>
      <c r="AY31" s="124" t="s">
        <v>331</v>
      </c>
      <c r="AZ31" s="124" t="s">
        <v>290</v>
      </c>
      <c r="BB31" s="119">
        <v>86.91</v>
      </c>
      <c r="BC31" s="119">
        <v>93.66</v>
      </c>
      <c r="BD31" s="119">
        <v>95.1</v>
      </c>
      <c r="BE31" s="119">
        <v>95.59</v>
      </c>
    </row>
    <row r="32" spans="1:57" x14ac:dyDescent="0.35">
      <c r="A32" s="40" t="s">
        <v>44</v>
      </c>
      <c r="B32" s="21" t="s">
        <v>290</v>
      </c>
      <c r="C32" s="33" t="s">
        <v>290</v>
      </c>
      <c r="D32" s="33" t="s">
        <v>290</v>
      </c>
      <c r="E32" s="33" t="s">
        <v>290</v>
      </c>
      <c r="F32" s="33" t="s">
        <v>290</v>
      </c>
      <c r="G32" s="33" t="s">
        <v>290</v>
      </c>
      <c r="H32" s="33" t="s">
        <v>290</v>
      </c>
      <c r="I32" s="33" t="s">
        <v>290</v>
      </c>
      <c r="J32" s="23"/>
      <c r="K32" s="34" t="s">
        <v>290</v>
      </c>
      <c r="L32" s="34" t="s">
        <v>290</v>
      </c>
      <c r="M32" s="34" t="s">
        <v>290</v>
      </c>
      <c r="N32" s="34" t="s">
        <v>290</v>
      </c>
      <c r="O32" s="34" t="s">
        <v>290</v>
      </c>
      <c r="P32" s="34" t="s">
        <v>290</v>
      </c>
      <c r="Q32" s="34" t="s">
        <v>290</v>
      </c>
      <c r="R32" s="23"/>
      <c r="S32" s="35" t="s">
        <v>290</v>
      </c>
      <c r="T32" s="35" t="s">
        <v>290</v>
      </c>
      <c r="U32" s="35" t="s">
        <v>290</v>
      </c>
      <c r="V32" s="35" t="s">
        <v>290</v>
      </c>
      <c r="W32" s="35" t="s">
        <v>290</v>
      </c>
      <c r="X32" s="35" t="s">
        <v>290</v>
      </c>
      <c r="Y32" s="35" t="s">
        <v>290</v>
      </c>
      <c r="Z32" s="23"/>
      <c r="AA32" s="127" t="s">
        <v>290</v>
      </c>
      <c r="AB32" s="126" t="s">
        <v>290</v>
      </c>
      <c r="AC32" s="127" t="s">
        <v>290</v>
      </c>
      <c r="AD32" s="126" t="s">
        <v>290</v>
      </c>
      <c r="AE32" s="127" t="s">
        <v>290</v>
      </c>
      <c r="AF32" s="126" t="s">
        <v>290</v>
      </c>
      <c r="AG32" s="127" t="s">
        <v>290</v>
      </c>
      <c r="AH32" s="126" t="s">
        <v>290</v>
      </c>
      <c r="AI32" s="127" t="s">
        <v>290</v>
      </c>
      <c r="AJ32" s="126" t="s">
        <v>290</v>
      </c>
      <c r="AK32" s="127" t="s">
        <v>290</v>
      </c>
      <c r="AL32" s="126" t="s">
        <v>290</v>
      </c>
      <c r="AM32" s="127" t="s">
        <v>290</v>
      </c>
      <c r="AN32" s="126" t="s">
        <v>290</v>
      </c>
      <c r="AO32" s="125"/>
      <c r="AP32" s="37" t="s">
        <v>415</v>
      </c>
      <c r="AQ32" s="37" t="s">
        <v>415</v>
      </c>
      <c r="AR32" s="37" t="s">
        <v>415</v>
      </c>
      <c r="AS32" s="37" t="s">
        <v>415</v>
      </c>
      <c r="AT32" s="37" t="s">
        <v>415</v>
      </c>
      <c r="AV32" s="124" t="s">
        <v>290</v>
      </c>
      <c r="AW32" s="124" t="s">
        <v>290</v>
      </c>
      <c r="AX32" s="124" t="s">
        <v>290</v>
      </c>
      <c r="AY32" s="124" t="s">
        <v>290</v>
      </c>
      <c r="AZ32" s="124" t="s">
        <v>290</v>
      </c>
      <c r="BB32" s="119"/>
      <c r="BC32" s="119"/>
      <c r="BD32" s="119"/>
      <c r="BE32" s="119"/>
    </row>
    <row r="33" spans="1:57" x14ac:dyDescent="0.35">
      <c r="A33" s="32" t="s">
        <v>45</v>
      </c>
      <c r="B33" s="21" t="s">
        <v>290</v>
      </c>
      <c r="C33" s="33" t="s">
        <v>290</v>
      </c>
      <c r="D33" s="33" t="s">
        <v>290</v>
      </c>
      <c r="E33" s="33" t="s">
        <v>290</v>
      </c>
      <c r="F33" s="33" t="s">
        <v>290</v>
      </c>
      <c r="G33" s="33" t="s">
        <v>290</v>
      </c>
      <c r="H33" s="33" t="s">
        <v>290</v>
      </c>
      <c r="I33" s="33" t="s">
        <v>290</v>
      </c>
      <c r="J33" s="23"/>
      <c r="K33" s="34" t="s">
        <v>290</v>
      </c>
      <c r="L33" s="34" t="s">
        <v>290</v>
      </c>
      <c r="M33" s="34" t="s">
        <v>290</v>
      </c>
      <c r="N33" s="34" t="s">
        <v>290</v>
      </c>
      <c r="O33" s="34" t="s">
        <v>290</v>
      </c>
      <c r="P33" s="34" t="s">
        <v>290</v>
      </c>
      <c r="Q33" s="34" t="s">
        <v>290</v>
      </c>
      <c r="R33" s="23"/>
      <c r="S33" s="35">
        <v>100</v>
      </c>
      <c r="T33" s="35">
        <v>100</v>
      </c>
      <c r="U33" s="35">
        <v>100</v>
      </c>
      <c r="V33" s="35">
        <v>100</v>
      </c>
      <c r="W33" s="35">
        <v>100</v>
      </c>
      <c r="X33" s="35">
        <v>100</v>
      </c>
      <c r="Y33" s="35">
        <v>100</v>
      </c>
      <c r="Z33" s="23"/>
      <c r="AA33" s="127">
        <v>100</v>
      </c>
      <c r="AB33" s="126" t="s">
        <v>420</v>
      </c>
      <c r="AC33" s="127">
        <v>100</v>
      </c>
      <c r="AD33" s="126" t="s">
        <v>420</v>
      </c>
      <c r="AE33" s="127">
        <v>100</v>
      </c>
      <c r="AF33" s="126" t="s">
        <v>420</v>
      </c>
      <c r="AG33" s="127">
        <v>100</v>
      </c>
      <c r="AH33" s="126" t="s">
        <v>420</v>
      </c>
      <c r="AI33" s="127">
        <v>100</v>
      </c>
      <c r="AJ33" s="126" t="s">
        <v>420</v>
      </c>
      <c r="AK33" s="127">
        <v>100</v>
      </c>
      <c r="AL33" s="126" t="s">
        <v>420</v>
      </c>
      <c r="AM33" s="127">
        <v>100</v>
      </c>
      <c r="AN33" s="126" t="s">
        <v>420</v>
      </c>
      <c r="AO33" s="125"/>
      <c r="AP33" s="37" t="s">
        <v>419</v>
      </c>
      <c r="AQ33" s="37" t="s">
        <v>419</v>
      </c>
      <c r="AR33" s="37" t="s">
        <v>419</v>
      </c>
      <c r="AS33" s="37" t="s">
        <v>419</v>
      </c>
      <c r="AT33" s="37" t="s">
        <v>419</v>
      </c>
      <c r="AV33" s="124" t="s">
        <v>290</v>
      </c>
      <c r="AW33" s="124" t="s">
        <v>290</v>
      </c>
      <c r="AX33" s="124" t="s">
        <v>290</v>
      </c>
      <c r="AY33" s="124" t="s">
        <v>290</v>
      </c>
      <c r="AZ33" s="124" t="s">
        <v>290</v>
      </c>
      <c r="BB33" s="119">
        <v>100</v>
      </c>
      <c r="BC33" s="119">
        <v>100</v>
      </c>
      <c r="BD33" s="119">
        <v>100</v>
      </c>
      <c r="BE33" s="119">
        <v>100</v>
      </c>
    </row>
    <row r="34" spans="1:57" x14ac:dyDescent="0.35">
      <c r="A34" s="32" t="s">
        <v>46</v>
      </c>
      <c r="B34" s="21" t="s">
        <v>290</v>
      </c>
      <c r="C34" s="33" t="s">
        <v>290</v>
      </c>
      <c r="D34" s="33" t="s">
        <v>290</v>
      </c>
      <c r="E34" s="33" t="s">
        <v>290</v>
      </c>
      <c r="F34" s="33" t="s">
        <v>290</v>
      </c>
      <c r="G34" s="33" t="s">
        <v>290</v>
      </c>
      <c r="H34" s="33" t="s">
        <v>290</v>
      </c>
      <c r="I34" s="33" t="s">
        <v>290</v>
      </c>
      <c r="J34" s="23"/>
      <c r="K34" s="34" t="s">
        <v>290</v>
      </c>
      <c r="L34" s="34" t="s">
        <v>290</v>
      </c>
      <c r="M34" s="34" t="s">
        <v>290</v>
      </c>
      <c r="N34" s="34" t="s">
        <v>290</v>
      </c>
      <c r="O34" s="34" t="s">
        <v>290</v>
      </c>
      <c r="P34" s="34" t="s">
        <v>290</v>
      </c>
      <c r="Q34" s="34" t="s">
        <v>290</v>
      </c>
      <c r="R34" s="23"/>
      <c r="S34" s="35">
        <v>100</v>
      </c>
      <c r="T34" s="35">
        <v>100</v>
      </c>
      <c r="U34" s="35">
        <v>100</v>
      </c>
      <c r="V34" s="35">
        <v>100</v>
      </c>
      <c r="W34" s="35">
        <v>100</v>
      </c>
      <c r="X34" s="35">
        <v>100</v>
      </c>
      <c r="Y34" s="35">
        <v>100</v>
      </c>
      <c r="Z34" s="23"/>
      <c r="AA34" s="127">
        <v>100</v>
      </c>
      <c r="AB34" s="126" t="s">
        <v>420</v>
      </c>
      <c r="AC34" s="127">
        <v>100</v>
      </c>
      <c r="AD34" s="126" t="s">
        <v>420</v>
      </c>
      <c r="AE34" s="127">
        <v>100</v>
      </c>
      <c r="AF34" s="126" t="s">
        <v>420</v>
      </c>
      <c r="AG34" s="127">
        <v>100</v>
      </c>
      <c r="AH34" s="126" t="s">
        <v>420</v>
      </c>
      <c r="AI34" s="127">
        <v>100</v>
      </c>
      <c r="AJ34" s="126" t="s">
        <v>420</v>
      </c>
      <c r="AK34" s="127">
        <v>100</v>
      </c>
      <c r="AL34" s="126" t="s">
        <v>420</v>
      </c>
      <c r="AM34" s="127">
        <v>100</v>
      </c>
      <c r="AN34" s="126" t="s">
        <v>420</v>
      </c>
      <c r="AO34" s="125"/>
      <c r="AP34" s="37" t="s">
        <v>419</v>
      </c>
      <c r="AQ34" s="37" t="s">
        <v>419</v>
      </c>
      <c r="AR34" s="37" t="s">
        <v>419</v>
      </c>
      <c r="AS34" s="37" t="s">
        <v>419</v>
      </c>
      <c r="AT34" s="37" t="s">
        <v>419</v>
      </c>
      <c r="AV34" s="124" t="s">
        <v>290</v>
      </c>
      <c r="AW34" s="124" t="s">
        <v>290</v>
      </c>
      <c r="AX34" s="124" t="s">
        <v>290</v>
      </c>
      <c r="AY34" s="124" t="s">
        <v>290</v>
      </c>
      <c r="AZ34" s="124" t="s">
        <v>290</v>
      </c>
      <c r="BB34" s="119">
        <v>64.959999999999994</v>
      </c>
      <c r="BC34" s="119">
        <v>86.04</v>
      </c>
      <c r="BD34" s="119">
        <v>88.11</v>
      </c>
      <c r="BE34" s="119">
        <v>88.649999999999991</v>
      </c>
    </row>
    <row r="35" spans="1:57" x14ac:dyDescent="0.35">
      <c r="A35" s="32" t="s">
        <v>47</v>
      </c>
      <c r="B35" s="21">
        <v>1993</v>
      </c>
      <c r="C35" s="33" t="s">
        <v>290</v>
      </c>
      <c r="D35" s="33" t="s">
        <v>290</v>
      </c>
      <c r="E35" s="33">
        <v>13.1</v>
      </c>
      <c r="F35" s="33">
        <v>19.2</v>
      </c>
      <c r="G35" s="33" t="s">
        <v>290</v>
      </c>
      <c r="H35" s="33" t="s">
        <v>290</v>
      </c>
      <c r="I35" s="33" t="s">
        <v>290</v>
      </c>
      <c r="J35" s="23"/>
      <c r="K35" s="34" t="s">
        <v>290</v>
      </c>
      <c r="L35" s="34">
        <v>9.222010612487793</v>
      </c>
      <c r="M35" s="34" t="s">
        <v>290</v>
      </c>
      <c r="N35" s="34" t="s">
        <v>290</v>
      </c>
      <c r="O35" s="34">
        <v>19.164712905883789</v>
      </c>
      <c r="P35" s="34">
        <v>60.721294403076172</v>
      </c>
      <c r="Q35" s="34">
        <v>0.76547096307505591</v>
      </c>
      <c r="R35" s="23"/>
      <c r="S35" s="35" t="s">
        <v>290</v>
      </c>
      <c r="T35" s="35" t="s">
        <v>290</v>
      </c>
      <c r="U35" s="35" t="s">
        <v>290</v>
      </c>
      <c r="V35" s="35" t="s">
        <v>290</v>
      </c>
      <c r="W35" s="35" t="s">
        <v>290</v>
      </c>
      <c r="X35" s="35" t="s">
        <v>290</v>
      </c>
      <c r="Y35" s="35" t="s">
        <v>290</v>
      </c>
      <c r="Z35" s="23"/>
      <c r="AA35" s="127" t="s">
        <v>290</v>
      </c>
      <c r="AB35" s="126" t="s">
        <v>290</v>
      </c>
      <c r="AC35" s="127">
        <v>9.222010612487793</v>
      </c>
      <c r="AD35" s="126" t="s">
        <v>290</v>
      </c>
      <c r="AE35" s="127">
        <v>13.1</v>
      </c>
      <c r="AF35" s="126" t="s">
        <v>416</v>
      </c>
      <c r="AG35" s="127">
        <v>19.2</v>
      </c>
      <c r="AH35" s="126" t="s">
        <v>416</v>
      </c>
      <c r="AI35" s="127">
        <v>19.164712905883789</v>
      </c>
      <c r="AJ35" s="126" t="s">
        <v>290</v>
      </c>
      <c r="AK35" s="127">
        <v>60.721294403076172</v>
      </c>
      <c r="AL35" s="126" t="s">
        <v>290</v>
      </c>
      <c r="AM35" s="127">
        <v>0.76547096307505591</v>
      </c>
      <c r="AN35" s="126" t="s">
        <v>290</v>
      </c>
      <c r="AO35" s="125"/>
      <c r="AP35" s="37" t="s">
        <v>415</v>
      </c>
      <c r="AQ35" s="37" t="s">
        <v>270</v>
      </c>
      <c r="AR35" s="37" t="s">
        <v>323</v>
      </c>
      <c r="AS35" s="37" t="s">
        <v>323</v>
      </c>
      <c r="AT35" s="37" t="s">
        <v>270</v>
      </c>
      <c r="AV35" s="124" t="s">
        <v>290</v>
      </c>
      <c r="AW35" s="124" t="s">
        <v>290</v>
      </c>
      <c r="AX35" s="124" t="s">
        <v>323</v>
      </c>
      <c r="AY35" s="124" t="s">
        <v>323</v>
      </c>
      <c r="AZ35" s="124" t="s">
        <v>290</v>
      </c>
      <c r="BB35" s="119">
        <v>2.8299999999999992</v>
      </c>
      <c r="BC35" s="119">
        <v>6.0100000000000042</v>
      </c>
      <c r="BD35" s="119">
        <v>7.8799999999999981</v>
      </c>
      <c r="BE35" s="119">
        <v>8.930000000000005</v>
      </c>
    </row>
    <row r="36" spans="1:57" x14ac:dyDescent="0.35">
      <c r="A36" s="32" t="s">
        <v>48</v>
      </c>
      <c r="B36" s="21">
        <v>1998</v>
      </c>
      <c r="C36" s="33" t="s">
        <v>290</v>
      </c>
      <c r="D36" s="33" t="s">
        <v>290</v>
      </c>
      <c r="E36" s="33">
        <v>5.3</v>
      </c>
      <c r="F36" s="33">
        <v>7</v>
      </c>
      <c r="G36" s="33" t="s">
        <v>290</v>
      </c>
      <c r="H36" s="33" t="s">
        <v>290</v>
      </c>
      <c r="I36" s="33" t="s">
        <v>290</v>
      </c>
      <c r="J36" s="23"/>
      <c r="K36" s="34" t="s">
        <v>290</v>
      </c>
      <c r="L36" s="34">
        <v>3.3776555061340332</v>
      </c>
      <c r="M36" s="34" t="s">
        <v>290</v>
      </c>
      <c r="N36" s="34" t="s">
        <v>290</v>
      </c>
      <c r="O36" s="34">
        <v>7.5884771347045898</v>
      </c>
      <c r="P36" s="34">
        <v>49.683952331542969</v>
      </c>
      <c r="Q36" s="34">
        <v>1.6522355197668499</v>
      </c>
      <c r="R36" s="23"/>
      <c r="S36" s="35" t="s">
        <v>290</v>
      </c>
      <c r="T36" s="35" t="s">
        <v>290</v>
      </c>
      <c r="U36" s="35" t="s">
        <v>290</v>
      </c>
      <c r="V36" s="35" t="s">
        <v>290</v>
      </c>
      <c r="W36" s="35" t="s">
        <v>290</v>
      </c>
      <c r="X36" s="35" t="s">
        <v>290</v>
      </c>
      <c r="Y36" s="35" t="s">
        <v>290</v>
      </c>
      <c r="Z36" s="23"/>
      <c r="AA36" s="127" t="s">
        <v>290</v>
      </c>
      <c r="AB36" s="126" t="s">
        <v>290</v>
      </c>
      <c r="AC36" s="127">
        <v>3.3776555061340332</v>
      </c>
      <c r="AD36" s="126" t="s">
        <v>290</v>
      </c>
      <c r="AE36" s="127">
        <v>5.3</v>
      </c>
      <c r="AF36" s="126" t="s">
        <v>416</v>
      </c>
      <c r="AG36" s="127">
        <v>7</v>
      </c>
      <c r="AH36" s="126" t="s">
        <v>418</v>
      </c>
      <c r="AI36" s="127">
        <v>7.5884771347045898</v>
      </c>
      <c r="AJ36" s="126" t="s">
        <v>290</v>
      </c>
      <c r="AK36" s="127">
        <v>49.683952331542969</v>
      </c>
      <c r="AL36" s="126" t="s">
        <v>290</v>
      </c>
      <c r="AM36" s="127">
        <v>1.6522355197668499</v>
      </c>
      <c r="AN36" s="126" t="s">
        <v>290</v>
      </c>
      <c r="AO36" s="125"/>
      <c r="AP36" s="37" t="s">
        <v>415</v>
      </c>
      <c r="AQ36" s="37" t="s">
        <v>270</v>
      </c>
      <c r="AR36" s="37" t="s">
        <v>323</v>
      </c>
      <c r="AS36" s="37" t="s">
        <v>333</v>
      </c>
      <c r="AT36" s="37" t="s">
        <v>270</v>
      </c>
      <c r="AV36" s="124" t="s">
        <v>290</v>
      </c>
      <c r="AW36" s="124" t="s">
        <v>290</v>
      </c>
      <c r="AX36" s="124" t="s">
        <v>323</v>
      </c>
      <c r="AY36" s="124" t="s">
        <v>333</v>
      </c>
      <c r="AZ36" s="124" t="s">
        <v>290</v>
      </c>
      <c r="BB36" s="119">
        <v>0.61999999999999833</v>
      </c>
      <c r="BC36" s="119">
        <v>0.71999999999999842</v>
      </c>
      <c r="BD36" s="119">
        <v>0.80999999999999961</v>
      </c>
      <c r="BE36" s="119">
        <v>0.8499999999999952</v>
      </c>
    </row>
    <row r="37" spans="1:57" x14ac:dyDescent="0.35">
      <c r="A37" s="32" t="s">
        <v>49</v>
      </c>
      <c r="B37" s="21">
        <v>1998</v>
      </c>
      <c r="C37" s="33" t="s">
        <v>290</v>
      </c>
      <c r="D37" s="33">
        <v>16.600000000000001</v>
      </c>
      <c r="E37" s="33">
        <v>31.1</v>
      </c>
      <c r="F37" s="33">
        <v>56.1</v>
      </c>
      <c r="G37" s="33" t="s">
        <v>290</v>
      </c>
      <c r="H37" s="33" t="s">
        <v>290</v>
      </c>
      <c r="I37" s="33" t="s">
        <v>290</v>
      </c>
      <c r="J37" s="23"/>
      <c r="K37" s="34" t="s">
        <v>290</v>
      </c>
      <c r="L37" s="34" t="s">
        <v>290</v>
      </c>
      <c r="M37" s="34" t="s">
        <v>290</v>
      </c>
      <c r="N37" s="34" t="s">
        <v>290</v>
      </c>
      <c r="O37" s="34">
        <v>49.770656585693359</v>
      </c>
      <c r="P37" s="34">
        <v>100</v>
      </c>
      <c r="Q37" s="34">
        <v>36.462789430095683</v>
      </c>
      <c r="R37" s="23"/>
      <c r="S37" s="35" t="s">
        <v>290</v>
      </c>
      <c r="T37" s="35" t="s">
        <v>290</v>
      </c>
      <c r="U37" s="35" t="s">
        <v>290</v>
      </c>
      <c r="V37" s="35" t="s">
        <v>290</v>
      </c>
      <c r="W37" s="35" t="s">
        <v>290</v>
      </c>
      <c r="X37" s="35" t="s">
        <v>290</v>
      </c>
      <c r="Y37" s="35" t="s">
        <v>290</v>
      </c>
      <c r="Z37" s="23"/>
      <c r="AA37" s="127" t="s">
        <v>290</v>
      </c>
      <c r="AB37" s="126" t="s">
        <v>290</v>
      </c>
      <c r="AC37" s="127">
        <v>16.600000000000001</v>
      </c>
      <c r="AD37" s="126" t="s">
        <v>416</v>
      </c>
      <c r="AE37" s="127">
        <v>31.1</v>
      </c>
      <c r="AF37" s="126" t="s">
        <v>416</v>
      </c>
      <c r="AG37" s="127">
        <v>56.1</v>
      </c>
      <c r="AH37" s="126" t="s">
        <v>416</v>
      </c>
      <c r="AI37" s="127">
        <v>49.770656585693359</v>
      </c>
      <c r="AJ37" s="126" t="s">
        <v>290</v>
      </c>
      <c r="AK37" s="127">
        <v>100</v>
      </c>
      <c r="AL37" s="126" t="s">
        <v>290</v>
      </c>
      <c r="AM37" s="127">
        <v>36.462789430095683</v>
      </c>
      <c r="AN37" s="126" t="s">
        <v>290</v>
      </c>
      <c r="AO37" s="125"/>
      <c r="AP37" s="37" t="s">
        <v>415</v>
      </c>
      <c r="AQ37" s="37" t="s">
        <v>323</v>
      </c>
      <c r="AR37" s="37" t="s">
        <v>323</v>
      </c>
      <c r="AS37" s="37" t="s">
        <v>323</v>
      </c>
      <c r="AT37" s="37" t="s">
        <v>270</v>
      </c>
      <c r="AV37" s="124" t="s">
        <v>290</v>
      </c>
      <c r="AW37" s="124" t="s">
        <v>323</v>
      </c>
      <c r="AX37" s="124" t="s">
        <v>323</v>
      </c>
      <c r="AY37" s="124" t="s">
        <v>323</v>
      </c>
      <c r="AZ37" s="124" t="s">
        <v>290</v>
      </c>
      <c r="BB37" s="119">
        <v>4.6599999999999975</v>
      </c>
      <c r="BC37" s="119">
        <v>11.219999999999997</v>
      </c>
      <c r="BD37" s="119">
        <v>15.280000000000005</v>
      </c>
      <c r="BE37" s="119">
        <v>17.689999999999994</v>
      </c>
    </row>
    <row r="38" spans="1:57" x14ac:dyDescent="0.35">
      <c r="A38" s="32" t="s">
        <v>50</v>
      </c>
      <c r="B38" s="21">
        <v>1991</v>
      </c>
      <c r="C38" s="33" t="s">
        <v>290</v>
      </c>
      <c r="D38" s="33">
        <v>41</v>
      </c>
      <c r="E38" s="33" t="s">
        <v>290</v>
      </c>
      <c r="F38" s="33">
        <v>56.8</v>
      </c>
      <c r="G38" s="33" t="s">
        <v>290</v>
      </c>
      <c r="H38" s="33" t="s">
        <v>290</v>
      </c>
      <c r="I38" s="33" t="s">
        <v>290</v>
      </c>
      <c r="J38" s="23"/>
      <c r="K38" s="34" t="s">
        <v>290</v>
      </c>
      <c r="L38" s="34" t="s">
        <v>290</v>
      </c>
      <c r="M38" s="34">
        <v>52.879360198974609</v>
      </c>
      <c r="N38" s="34" t="s">
        <v>290</v>
      </c>
      <c r="O38" s="34">
        <v>60.07476806640625</v>
      </c>
      <c r="P38" s="34">
        <v>91.903419494628906</v>
      </c>
      <c r="Q38" s="34">
        <v>21.270397270947825</v>
      </c>
      <c r="R38" s="23"/>
      <c r="S38" s="35" t="s">
        <v>290</v>
      </c>
      <c r="T38" s="35" t="s">
        <v>290</v>
      </c>
      <c r="U38" s="35" t="s">
        <v>290</v>
      </c>
      <c r="V38" s="35" t="s">
        <v>290</v>
      </c>
      <c r="W38" s="35" t="s">
        <v>290</v>
      </c>
      <c r="X38" s="35" t="s">
        <v>290</v>
      </c>
      <c r="Y38" s="35" t="s">
        <v>290</v>
      </c>
      <c r="Z38" s="23"/>
      <c r="AA38" s="127" t="s">
        <v>290</v>
      </c>
      <c r="AB38" s="126" t="s">
        <v>290</v>
      </c>
      <c r="AC38" s="127">
        <v>41</v>
      </c>
      <c r="AD38" s="126" t="s">
        <v>411</v>
      </c>
      <c r="AE38" s="127">
        <v>52.879360198974609</v>
      </c>
      <c r="AF38" s="126" t="s">
        <v>290</v>
      </c>
      <c r="AG38" s="127">
        <v>56.8</v>
      </c>
      <c r="AH38" s="126" t="s">
        <v>411</v>
      </c>
      <c r="AI38" s="127">
        <v>60.07476806640625</v>
      </c>
      <c r="AJ38" s="126" t="s">
        <v>290</v>
      </c>
      <c r="AK38" s="127">
        <v>91.903419494628906</v>
      </c>
      <c r="AL38" s="126" t="s">
        <v>290</v>
      </c>
      <c r="AM38" s="127">
        <v>21.270397270947825</v>
      </c>
      <c r="AN38" s="126" t="s">
        <v>290</v>
      </c>
      <c r="AO38" s="125"/>
      <c r="AP38" s="37" t="s">
        <v>415</v>
      </c>
      <c r="AQ38" s="37" t="s">
        <v>321</v>
      </c>
      <c r="AR38" s="37" t="s">
        <v>270</v>
      </c>
      <c r="AS38" s="37" t="s">
        <v>321</v>
      </c>
      <c r="AT38" s="37" t="s">
        <v>270</v>
      </c>
      <c r="AV38" s="124" t="s">
        <v>290</v>
      </c>
      <c r="AW38" s="124" t="s">
        <v>321</v>
      </c>
      <c r="AX38" s="124" t="s">
        <v>290</v>
      </c>
      <c r="AY38" s="124" t="s">
        <v>321</v>
      </c>
      <c r="AZ38" s="124" t="s">
        <v>290</v>
      </c>
      <c r="BB38" s="119">
        <v>9.879999999999999</v>
      </c>
      <c r="BC38" s="119">
        <v>17.600000000000005</v>
      </c>
      <c r="BD38" s="119">
        <v>21.060000000000002</v>
      </c>
      <c r="BE38" s="119">
        <v>23.040000000000006</v>
      </c>
    </row>
    <row r="39" spans="1:57" x14ac:dyDescent="0.35">
      <c r="A39" s="32" t="s">
        <v>51</v>
      </c>
      <c r="B39" s="21" t="s">
        <v>290</v>
      </c>
      <c r="C39" s="33" t="s">
        <v>290</v>
      </c>
      <c r="D39" s="33" t="s">
        <v>290</v>
      </c>
      <c r="E39" s="33" t="s">
        <v>290</v>
      </c>
      <c r="F39" s="33" t="s">
        <v>290</v>
      </c>
      <c r="G39" s="33" t="s">
        <v>290</v>
      </c>
      <c r="H39" s="33" t="s">
        <v>290</v>
      </c>
      <c r="I39" s="33" t="s">
        <v>290</v>
      </c>
      <c r="J39" s="23"/>
      <c r="K39" s="34" t="s">
        <v>290</v>
      </c>
      <c r="L39" s="34" t="s">
        <v>290</v>
      </c>
      <c r="M39" s="34" t="s">
        <v>290</v>
      </c>
      <c r="N39" s="34" t="s">
        <v>290</v>
      </c>
      <c r="O39" s="34" t="s">
        <v>290</v>
      </c>
      <c r="P39" s="34" t="s">
        <v>290</v>
      </c>
      <c r="Q39" s="34" t="s">
        <v>290</v>
      </c>
      <c r="R39" s="23"/>
      <c r="S39" s="35">
        <v>100</v>
      </c>
      <c r="T39" s="35">
        <v>100</v>
      </c>
      <c r="U39" s="35">
        <v>100</v>
      </c>
      <c r="V39" s="35">
        <v>100</v>
      </c>
      <c r="W39" s="35">
        <v>100</v>
      </c>
      <c r="X39" s="35">
        <v>100</v>
      </c>
      <c r="Y39" s="35">
        <v>100</v>
      </c>
      <c r="Z39" s="23"/>
      <c r="AA39" s="127">
        <v>100</v>
      </c>
      <c r="AB39" s="126" t="s">
        <v>420</v>
      </c>
      <c r="AC39" s="127">
        <v>100</v>
      </c>
      <c r="AD39" s="126" t="s">
        <v>420</v>
      </c>
      <c r="AE39" s="127">
        <v>100</v>
      </c>
      <c r="AF39" s="126" t="s">
        <v>420</v>
      </c>
      <c r="AG39" s="127">
        <v>100</v>
      </c>
      <c r="AH39" s="126" t="s">
        <v>420</v>
      </c>
      <c r="AI39" s="127">
        <v>100</v>
      </c>
      <c r="AJ39" s="126" t="s">
        <v>420</v>
      </c>
      <c r="AK39" s="127">
        <v>100</v>
      </c>
      <c r="AL39" s="126" t="s">
        <v>420</v>
      </c>
      <c r="AM39" s="127">
        <v>100</v>
      </c>
      <c r="AN39" s="126" t="s">
        <v>420</v>
      </c>
      <c r="AO39" s="125"/>
      <c r="AP39" s="37" t="s">
        <v>419</v>
      </c>
      <c r="AQ39" s="37" t="s">
        <v>419</v>
      </c>
      <c r="AR39" s="37" t="s">
        <v>419</v>
      </c>
      <c r="AS39" s="37" t="s">
        <v>419</v>
      </c>
      <c r="AT39" s="37" t="s">
        <v>419</v>
      </c>
      <c r="AV39" s="124" t="s">
        <v>290</v>
      </c>
      <c r="AW39" s="124" t="s">
        <v>290</v>
      </c>
      <c r="AX39" s="124" t="s">
        <v>290</v>
      </c>
      <c r="AY39" s="124" t="s">
        <v>290</v>
      </c>
      <c r="AZ39" s="124" t="s">
        <v>290</v>
      </c>
      <c r="BB39" s="119">
        <v>100</v>
      </c>
      <c r="BC39" s="119">
        <v>100</v>
      </c>
      <c r="BD39" s="119">
        <v>100</v>
      </c>
      <c r="BE39" s="119">
        <v>100</v>
      </c>
    </row>
    <row r="40" spans="1:57" x14ac:dyDescent="0.35">
      <c r="A40" s="32" t="s">
        <v>53</v>
      </c>
      <c r="B40" s="21">
        <v>2002</v>
      </c>
      <c r="C40" s="33" t="s">
        <v>290</v>
      </c>
      <c r="D40" s="33" t="s">
        <v>290</v>
      </c>
      <c r="E40" s="33">
        <v>81.099999999999994</v>
      </c>
      <c r="F40" s="33" t="s">
        <v>290</v>
      </c>
      <c r="G40" s="33" t="s">
        <v>290</v>
      </c>
      <c r="H40" s="33" t="s">
        <v>290</v>
      </c>
      <c r="I40" s="33" t="s">
        <v>290</v>
      </c>
      <c r="J40" s="23"/>
      <c r="K40" s="34" t="s">
        <v>290</v>
      </c>
      <c r="L40" s="34" t="s">
        <v>290</v>
      </c>
      <c r="M40" s="34" t="s">
        <v>290</v>
      </c>
      <c r="N40" s="34">
        <v>87.876724243164063</v>
      </c>
      <c r="O40" s="34">
        <v>92.611587524414063</v>
      </c>
      <c r="P40" s="34">
        <v>93.010726928710938</v>
      </c>
      <c r="Q40" s="34">
        <v>91.830292393806928</v>
      </c>
      <c r="R40" s="23"/>
      <c r="S40" s="35" t="s">
        <v>290</v>
      </c>
      <c r="T40" s="35" t="s">
        <v>290</v>
      </c>
      <c r="U40" s="35" t="s">
        <v>290</v>
      </c>
      <c r="V40" s="35" t="s">
        <v>290</v>
      </c>
      <c r="W40" s="35" t="s">
        <v>290</v>
      </c>
      <c r="X40" s="35" t="s">
        <v>290</v>
      </c>
      <c r="Y40" s="35" t="s">
        <v>290</v>
      </c>
      <c r="Z40" s="23"/>
      <c r="AA40" s="127" t="s">
        <v>290</v>
      </c>
      <c r="AB40" s="126" t="s">
        <v>290</v>
      </c>
      <c r="AC40" s="127" t="s">
        <v>290</v>
      </c>
      <c r="AD40" s="126" t="s">
        <v>290</v>
      </c>
      <c r="AE40" s="127">
        <v>81.099999999999994</v>
      </c>
      <c r="AF40" s="126" t="s">
        <v>417</v>
      </c>
      <c r="AG40" s="127">
        <v>87.876724243164063</v>
      </c>
      <c r="AH40" s="126" t="s">
        <v>290</v>
      </c>
      <c r="AI40" s="127">
        <v>92.611587524414063</v>
      </c>
      <c r="AJ40" s="126" t="s">
        <v>290</v>
      </c>
      <c r="AK40" s="127">
        <v>93.010726928710938</v>
      </c>
      <c r="AL40" s="126" t="s">
        <v>290</v>
      </c>
      <c r="AM40" s="127">
        <v>91.830292393806928</v>
      </c>
      <c r="AN40" s="126" t="s">
        <v>290</v>
      </c>
      <c r="AO40" s="125"/>
      <c r="AP40" s="37" t="s">
        <v>415</v>
      </c>
      <c r="AQ40" s="37" t="s">
        <v>415</v>
      </c>
      <c r="AR40" s="37" t="s">
        <v>329</v>
      </c>
      <c r="AS40" s="37" t="s">
        <v>270</v>
      </c>
      <c r="AT40" s="37" t="s">
        <v>270</v>
      </c>
      <c r="AV40" s="124" t="s">
        <v>290</v>
      </c>
      <c r="AW40" s="124" t="s">
        <v>290</v>
      </c>
      <c r="AX40" s="124" t="s">
        <v>329</v>
      </c>
      <c r="AY40" s="124" t="s">
        <v>290</v>
      </c>
      <c r="AZ40" s="124" t="s">
        <v>290</v>
      </c>
      <c r="BB40" s="119">
        <v>56.790000000000006</v>
      </c>
      <c r="BC40" s="119">
        <v>67.17</v>
      </c>
      <c r="BD40" s="119">
        <v>70.06</v>
      </c>
      <c r="BE40" s="119">
        <v>71.05</v>
      </c>
    </row>
    <row r="41" spans="1:57" x14ac:dyDescent="0.35">
      <c r="A41" s="32" t="s">
        <v>54</v>
      </c>
      <c r="B41" s="21" t="s">
        <v>290</v>
      </c>
      <c r="C41" s="33" t="s">
        <v>290</v>
      </c>
      <c r="D41" s="33" t="s">
        <v>290</v>
      </c>
      <c r="E41" s="33" t="s">
        <v>290</v>
      </c>
      <c r="F41" s="33" t="s">
        <v>290</v>
      </c>
      <c r="G41" s="33" t="s">
        <v>290</v>
      </c>
      <c r="H41" s="33" t="s">
        <v>290</v>
      </c>
      <c r="I41" s="33" t="s">
        <v>290</v>
      </c>
      <c r="J41" s="23"/>
      <c r="K41" s="34" t="s">
        <v>290</v>
      </c>
      <c r="L41" s="34" t="s">
        <v>290</v>
      </c>
      <c r="M41" s="34" t="s">
        <v>290</v>
      </c>
      <c r="N41" s="34" t="s">
        <v>290</v>
      </c>
      <c r="O41" s="34" t="s">
        <v>290</v>
      </c>
      <c r="P41" s="34" t="s">
        <v>290</v>
      </c>
      <c r="Q41" s="34" t="s">
        <v>290</v>
      </c>
      <c r="R41" s="23"/>
      <c r="S41" s="35">
        <v>100</v>
      </c>
      <c r="T41" s="35">
        <v>100</v>
      </c>
      <c r="U41" s="35">
        <v>100</v>
      </c>
      <c r="V41" s="35">
        <v>100</v>
      </c>
      <c r="W41" s="35">
        <v>100</v>
      </c>
      <c r="X41" s="35">
        <v>100</v>
      </c>
      <c r="Y41" s="35">
        <v>100</v>
      </c>
      <c r="Z41" s="23"/>
      <c r="AA41" s="127">
        <v>100</v>
      </c>
      <c r="AB41" s="126" t="s">
        <v>420</v>
      </c>
      <c r="AC41" s="127">
        <v>100</v>
      </c>
      <c r="AD41" s="126" t="s">
        <v>420</v>
      </c>
      <c r="AE41" s="127">
        <v>100</v>
      </c>
      <c r="AF41" s="126" t="s">
        <v>420</v>
      </c>
      <c r="AG41" s="127">
        <v>100</v>
      </c>
      <c r="AH41" s="126" t="s">
        <v>420</v>
      </c>
      <c r="AI41" s="127">
        <v>100</v>
      </c>
      <c r="AJ41" s="126" t="s">
        <v>420</v>
      </c>
      <c r="AK41" s="127">
        <v>100</v>
      </c>
      <c r="AL41" s="126" t="s">
        <v>420</v>
      </c>
      <c r="AM41" s="127">
        <v>100</v>
      </c>
      <c r="AN41" s="126" t="s">
        <v>420</v>
      </c>
      <c r="AO41" s="125"/>
      <c r="AP41" s="37" t="s">
        <v>419</v>
      </c>
      <c r="AQ41" s="37" t="s">
        <v>419</v>
      </c>
      <c r="AR41" s="37" t="s">
        <v>419</v>
      </c>
      <c r="AS41" s="37" t="s">
        <v>419</v>
      </c>
      <c r="AT41" s="37" t="s">
        <v>419</v>
      </c>
      <c r="AV41" s="124" t="s">
        <v>290</v>
      </c>
      <c r="AW41" s="124" t="s">
        <v>290</v>
      </c>
      <c r="AX41" s="124" t="s">
        <v>290</v>
      </c>
      <c r="AY41" s="124" t="s">
        <v>290</v>
      </c>
      <c r="AZ41" s="124" t="s">
        <v>290</v>
      </c>
      <c r="BB41" s="119">
        <v>0</v>
      </c>
      <c r="BC41" s="119">
        <v>0</v>
      </c>
      <c r="BD41" s="119">
        <v>0</v>
      </c>
      <c r="BE41" s="119">
        <v>0</v>
      </c>
    </row>
    <row r="42" spans="1:57" x14ac:dyDescent="0.35">
      <c r="A42" s="32" t="s">
        <v>55</v>
      </c>
      <c r="B42" s="21">
        <v>1995</v>
      </c>
      <c r="C42" s="33" t="s">
        <v>290</v>
      </c>
      <c r="D42" s="33">
        <v>6</v>
      </c>
      <c r="E42" s="33">
        <v>9.8000000000000007</v>
      </c>
      <c r="F42" s="33" t="s">
        <v>290</v>
      </c>
      <c r="G42" s="33" t="s">
        <v>290</v>
      </c>
      <c r="H42" s="33" t="s">
        <v>290</v>
      </c>
      <c r="I42" s="33" t="s">
        <v>290</v>
      </c>
      <c r="J42" s="23"/>
      <c r="K42" s="34" t="s">
        <v>290</v>
      </c>
      <c r="L42" s="34" t="s">
        <v>290</v>
      </c>
      <c r="M42" s="34" t="s">
        <v>290</v>
      </c>
      <c r="N42" s="34">
        <v>12.784235954284668</v>
      </c>
      <c r="O42" s="34">
        <v>13.985112190246582</v>
      </c>
      <c r="P42" s="34">
        <v>34.137046813964844</v>
      </c>
      <c r="Q42" s="34">
        <v>0.36360377519471215</v>
      </c>
      <c r="R42" s="23"/>
      <c r="S42" s="35" t="s">
        <v>290</v>
      </c>
      <c r="T42" s="35" t="s">
        <v>290</v>
      </c>
      <c r="U42" s="35" t="s">
        <v>290</v>
      </c>
      <c r="V42" s="35" t="s">
        <v>290</v>
      </c>
      <c r="W42" s="35" t="s">
        <v>290</v>
      </c>
      <c r="X42" s="35" t="s">
        <v>290</v>
      </c>
      <c r="Y42" s="35" t="s">
        <v>290</v>
      </c>
      <c r="Z42" s="23"/>
      <c r="AA42" s="127" t="s">
        <v>290</v>
      </c>
      <c r="AB42" s="126" t="s">
        <v>290</v>
      </c>
      <c r="AC42" s="127">
        <v>6</v>
      </c>
      <c r="AD42" s="126" t="s">
        <v>411</v>
      </c>
      <c r="AE42" s="127">
        <v>9.8000000000000007</v>
      </c>
      <c r="AF42" s="126" t="s">
        <v>411</v>
      </c>
      <c r="AG42" s="127">
        <v>12.784235954284668</v>
      </c>
      <c r="AH42" s="126" t="s">
        <v>290</v>
      </c>
      <c r="AI42" s="127">
        <v>13.985112190246582</v>
      </c>
      <c r="AJ42" s="126" t="s">
        <v>290</v>
      </c>
      <c r="AK42" s="127">
        <v>34.137046813964844</v>
      </c>
      <c r="AL42" s="126" t="s">
        <v>290</v>
      </c>
      <c r="AM42" s="127">
        <v>0.36360377519471215</v>
      </c>
      <c r="AN42" s="126" t="s">
        <v>290</v>
      </c>
      <c r="AO42" s="125"/>
      <c r="AP42" s="37" t="s">
        <v>415</v>
      </c>
      <c r="AQ42" s="37" t="s">
        <v>321</v>
      </c>
      <c r="AR42" s="37" t="s">
        <v>321</v>
      </c>
      <c r="AS42" s="37" t="s">
        <v>270</v>
      </c>
      <c r="AT42" s="37" t="s">
        <v>270</v>
      </c>
      <c r="AV42" s="124" t="s">
        <v>290</v>
      </c>
      <c r="AW42" s="124" t="s">
        <v>321</v>
      </c>
      <c r="AX42" s="124" t="s">
        <v>321</v>
      </c>
      <c r="AY42" s="124" t="s">
        <v>290</v>
      </c>
      <c r="AZ42" s="124" t="s">
        <v>290</v>
      </c>
      <c r="BB42" s="119">
        <v>0.57000000000000384</v>
      </c>
      <c r="BC42" s="119">
        <v>0.78000000000000291</v>
      </c>
      <c r="BD42" s="119">
        <v>0.8700000000000041</v>
      </c>
      <c r="BE42" s="119">
        <v>0.97000000000000419</v>
      </c>
    </row>
    <row r="43" spans="1:57" x14ac:dyDescent="0.35">
      <c r="A43" s="32" t="s">
        <v>56</v>
      </c>
      <c r="B43" s="21">
        <v>1997</v>
      </c>
      <c r="C43" s="33" t="s">
        <v>290</v>
      </c>
      <c r="D43" s="33" t="s">
        <v>290</v>
      </c>
      <c r="E43" s="33">
        <v>6.4</v>
      </c>
      <c r="F43" s="33" t="s">
        <v>290</v>
      </c>
      <c r="G43" s="33" t="s">
        <v>290</v>
      </c>
      <c r="H43" s="33" t="s">
        <v>290</v>
      </c>
      <c r="I43" s="33" t="s">
        <v>290</v>
      </c>
      <c r="J43" s="23"/>
      <c r="K43" s="34" t="s">
        <v>290</v>
      </c>
      <c r="L43" s="34">
        <v>2.90238356590271</v>
      </c>
      <c r="M43" s="34" t="s">
        <v>290</v>
      </c>
      <c r="N43" s="34">
        <v>7.9439120292663574</v>
      </c>
      <c r="O43" s="34">
        <v>8.8308982849121094</v>
      </c>
      <c r="P43" s="34">
        <v>31.404975891113281</v>
      </c>
      <c r="Q43" s="34">
        <v>2.2327171597902278</v>
      </c>
      <c r="R43" s="23"/>
      <c r="S43" s="35" t="s">
        <v>290</v>
      </c>
      <c r="T43" s="35" t="s">
        <v>290</v>
      </c>
      <c r="U43" s="35" t="s">
        <v>290</v>
      </c>
      <c r="V43" s="35" t="s">
        <v>290</v>
      </c>
      <c r="W43" s="35" t="s">
        <v>290</v>
      </c>
      <c r="X43" s="35" t="s">
        <v>290</v>
      </c>
      <c r="Y43" s="35" t="s">
        <v>290</v>
      </c>
      <c r="Z43" s="23"/>
      <c r="AA43" s="127" t="s">
        <v>290</v>
      </c>
      <c r="AB43" s="126" t="s">
        <v>290</v>
      </c>
      <c r="AC43" s="127">
        <v>2.90238356590271</v>
      </c>
      <c r="AD43" s="126" t="s">
        <v>290</v>
      </c>
      <c r="AE43" s="127">
        <v>6.4</v>
      </c>
      <c r="AF43" s="126" t="s">
        <v>411</v>
      </c>
      <c r="AG43" s="127">
        <v>7.9439120292663574</v>
      </c>
      <c r="AH43" s="126" t="s">
        <v>290</v>
      </c>
      <c r="AI43" s="127">
        <v>8.8308982849121094</v>
      </c>
      <c r="AJ43" s="126" t="s">
        <v>290</v>
      </c>
      <c r="AK43" s="127">
        <v>31.404975891113281</v>
      </c>
      <c r="AL43" s="126" t="s">
        <v>290</v>
      </c>
      <c r="AM43" s="127">
        <v>2.2327171597902278</v>
      </c>
      <c r="AN43" s="126" t="s">
        <v>290</v>
      </c>
      <c r="AO43" s="125"/>
      <c r="AP43" s="37" t="s">
        <v>415</v>
      </c>
      <c r="AQ43" s="37" t="s">
        <v>270</v>
      </c>
      <c r="AR43" s="37" t="s">
        <v>321</v>
      </c>
      <c r="AS43" s="37" t="s">
        <v>270</v>
      </c>
      <c r="AT43" s="37" t="s">
        <v>270</v>
      </c>
      <c r="AV43" s="124" t="s">
        <v>290</v>
      </c>
      <c r="AW43" s="124" t="s">
        <v>290</v>
      </c>
      <c r="AX43" s="124" t="s">
        <v>321</v>
      </c>
      <c r="AY43" s="124" t="s">
        <v>290</v>
      </c>
      <c r="AZ43" s="124" t="s">
        <v>290</v>
      </c>
      <c r="BB43" s="119">
        <v>3.290000000000004</v>
      </c>
      <c r="BC43" s="119">
        <v>3.1399999999999983</v>
      </c>
      <c r="BD43" s="119">
        <v>3.1299999999999994</v>
      </c>
      <c r="BE43" s="119">
        <v>3.1299999999999994</v>
      </c>
    </row>
    <row r="44" spans="1:57" x14ac:dyDescent="0.35">
      <c r="A44" s="40" t="s">
        <v>57</v>
      </c>
      <c r="B44" s="21" t="s">
        <v>290</v>
      </c>
      <c r="C44" s="33" t="s">
        <v>290</v>
      </c>
      <c r="D44" s="33" t="s">
        <v>290</v>
      </c>
      <c r="E44" s="33" t="s">
        <v>290</v>
      </c>
      <c r="F44" s="33" t="s">
        <v>290</v>
      </c>
      <c r="G44" s="33" t="s">
        <v>290</v>
      </c>
      <c r="H44" s="33" t="s">
        <v>290</v>
      </c>
      <c r="I44" s="33" t="s">
        <v>290</v>
      </c>
      <c r="J44" s="23"/>
      <c r="K44" s="34" t="s">
        <v>290</v>
      </c>
      <c r="L44" s="34" t="s">
        <v>290</v>
      </c>
      <c r="M44" s="34" t="s">
        <v>290</v>
      </c>
      <c r="N44" s="34" t="s">
        <v>290</v>
      </c>
      <c r="O44" s="34" t="s">
        <v>290</v>
      </c>
      <c r="P44" s="34" t="s">
        <v>290</v>
      </c>
      <c r="Q44" s="34" t="s">
        <v>290</v>
      </c>
      <c r="R44" s="23"/>
      <c r="S44" s="35">
        <v>100</v>
      </c>
      <c r="T44" s="35">
        <v>100</v>
      </c>
      <c r="U44" s="35">
        <v>100</v>
      </c>
      <c r="V44" s="35">
        <v>100</v>
      </c>
      <c r="W44" s="35">
        <v>100</v>
      </c>
      <c r="X44" s="35">
        <v>100</v>
      </c>
      <c r="Y44" s="35">
        <v>100</v>
      </c>
      <c r="Z44" s="23"/>
      <c r="AA44" s="127">
        <v>100</v>
      </c>
      <c r="AB44" s="126" t="s">
        <v>420</v>
      </c>
      <c r="AC44" s="127">
        <v>100</v>
      </c>
      <c r="AD44" s="126" t="s">
        <v>420</v>
      </c>
      <c r="AE44" s="127">
        <v>100</v>
      </c>
      <c r="AF44" s="126" t="s">
        <v>420</v>
      </c>
      <c r="AG44" s="127">
        <v>100</v>
      </c>
      <c r="AH44" s="126" t="s">
        <v>420</v>
      </c>
      <c r="AI44" s="127">
        <v>100</v>
      </c>
      <c r="AJ44" s="126" t="s">
        <v>420</v>
      </c>
      <c r="AK44" s="127">
        <v>100</v>
      </c>
      <c r="AL44" s="126" t="s">
        <v>420</v>
      </c>
      <c r="AM44" s="127">
        <v>100</v>
      </c>
      <c r="AN44" s="126" t="s">
        <v>420</v>
      </c>
      <c r="AO44" s="125"/>
      <c r="AP44" s="37" t="s">
        <v>419</v>
      </c>
      <c r="AQ44" s="37" t="s">
        <v>419</v>
      </c>
      <c r="AR44" s="37" t="s">
        <v>419</v>
      </c>
      <c r="AS44" s="37" t="s">
        <v>419</v>
      </c>
      <c r="AT44" s="37" t="s">
        <v>419</v>
      </c>
      <c r="AV44" s="124" t="s">
        <v>290</v>
      </c>
      <c r="AW44" s="124" t="s">
        <v>290</v>
      </c>
      <c r="AX44" s="124" t="s">
        <v>290</v>
      </c>
      <c r="AY44" s="124" t="s">
        <v>290</v>
      </c>
      <c r="AZ44" s="124" t="s">
        <v>290</v>
      </c>
      <c r="BB44" s="119"/>
      <c r="BC44" s="119"/>
      <c r="BD44" s="119"/>
      <c r="BE44" s="119"/>
    </row>
    <row r="45" spans="1:57" x14ac:dyDescent="0.35">
      <c r="A45" s="32" t="s">
        <v>58</v>
      </c>
      <c r="B45" s="21">
        <v>1990</v>
      </c>
      <c r="C45" s="33">
        <v>92.257427000000007</v>
      </c>
      <c r="D45" s="33">
        <v>97.938687000000002</v>
      </c>
      <c r="E45" s="33" t="s">
        <v>290</v>
      </c>
      <c r="F45" s="33" t="s">
        <v>290</v>
      </c>
      <c r="G45" s="33" t="s">
        <v>290</v>
      </c>
      <c r="H45" s="33" t="s">
        <v>290</v>
      </c>
      <c r="I45" s="33" t="s">
        <v>290</v>
      </c>
      <c r="J45" s="23"/>
      <c r="K45" s="34" t="s">
        <v>290</v>
      </c>
      <c r="L45" s="34" t="s">
        <v>290</v>
      </c>
      <c r="M45" s="34">
        <v>99.388641357421875</v>
      </c>
      <c r="N45" s="34">
        <v>99.995338439941406</v>
      </c>
      <c r="O45" s="34">
        <v>100</v>
      </c>
      <c r="P45" s="34">
        <v>100</v>
      </c>
      <c r="Q45" s="34">
        <v>100</v>
      </c>
      <c r="R45" s="23"/>
      <c r="S45" s="35" t="s">
        <v>290</v>
      </c>
      <c r="T45" s="35" t="s">
        <v>290</v>
      </c>
      <c r="U45" s="35" t="s">
        <v>290</v>
      </c>
      <c r="V45" s="35" t="s">
        <v>290</v>
      </c>
      <c r="W45" s="35" t="s">
        <v>290</v>
      </c>
      <c r="X45" s="35" t="s">
        <v>290</v>
      </c>
      <c r="Y45" s="35" t="s">
        <v>290</v>
      </c>
      <c r="Z45" s="23"/>
      <c r="AA45" s="127">
        <v>92.257427000000007</v>
      </c>
      <c r="AB45" s="126" t="s">
        <v>421</v>
      </c>
      <c r="AC45" s="127">
        <v>97.938687000000002</v>
      </c>
      <c r="AD45" s="126" t="s">
        <v>421</v>
      </c>
      <c r="AE45" s="127">
        <v>99.388641357421875</v>
      </c>
      <c r="AF45" s="126" t="s">
        <v>290</v>
      </c>
      <c r="AG45" s="127">
        <v>99.995338439941406</v>
      </c>
      <c r="AH45" s="126" t="s">
        <v>290</v>
      </c>
      <c r="AI45" s="127">
        <v>100</v>
      </c>
      <c r="AJ45" s="126" t="s">
        <v>290</v>
      </c>
      <c r="AK45" s="127">
        <v>100</v>
      </c>
      <c r="AL45" s="126" t="s">
        <v>290</v>
      </c>
      <c r="AM45" s="127">
        <v>100</v>
      </c>
      <c r="AN45" s="126" t="s">
        <v>290</v>
      </c>
      <c r="AO45" s="125"/>
      <c r="AP45" s="37" t="s">
        <v>331</v>
      </c>
      <c r="AQ45" s="37" t="s">
        <v>331</v>
      </c>
      <c r="AR45" s="37" t="s">
        <v>270</v>
      </c>
      <c r="AS45" s="37" t="s">
        <v>270</v>
      </c>
      <c r="AT45" s="37" t="s">
        <v>270</v>
      </c>
      <c r="AV45" s="124" t="s">
        <v>331</v>
      </c>
      <c r="AW45" s="124" t="s">
        <v>331</v>
      </c>
      <c r="AX45" s="124" t="s">
        <v>290</v>
      </c>
      <c r="AY45" s="124" t="s">
        <v>290</v>
      </c>
      <c r="AZ45" s="124" t="s">
        <v>290</v>
      </c>
      <c r="BB45" s="119">
        <v>86.1</v>
      </c>
      <c r="BC45" s="119">
        <v>90.8</v>
      </c>
      <c r="BD45" s="119">
        <v>91.91</v>
      </c>
      <c r="BE45" s="119">
        <v>92.28</v>
      </c>
    </row>
    <row r="46" spans="1:57" x14ac:dyDescent="0.35">
      <c r="A46" s="32" t="s">
        <v>59</v>
      </c>
      <c r="B46" s="21">
        <v>2010</v>
      </c>
      <c r="C46" s="33" t="s">
        <v>290</v>
      </c>
      <c r="D46" s="33" t="s">
        <v>290</v>
      </c>
      <c r="E46" s="33">
        <v>99.7</v>
      </c>
      <c r="F46" s="33" t="s">
        <v>290</v>
      </c>
      <c r="G46" s="33" t="s">
        <v>290</v>
      </c>
      <c r="H46" s="33" t="s">
        <v>290</v>
      </c>
      <c r="I46" s="33" t="s">
        <v>290</v>
      </c>
      <c r="J46" s="23"/>
      <c r="K46" s="34" t="s">
        <v>290</v>
      </c>
      <c r="L46" s="34" t="s">
        <v>290</v>
      </c>
      <c r="M46" s="34" t="s">
        <v>290</v>
      </c>
      <c r="N46" s="34">
        <v>99.998489379882813</v>
      </c>
      <c r="O46" s="34">
        <v>100</v>
      </c>
      <c r="P46" s="34">
        <v>100</v>
      </c>
      <c r="Q46" s="34">
        <v>100</v>
      </c>
      <c r="R46" s="23"/>
      <c r="S46" s="35" t="s">
        <v>290</v>
      </c>
      <c r="T46" s="35" t="s">
        <v>290</v>
      </c>
      <c r="U46" s="35" t="s">
        <v>290</v>
      </c>
      <c r="V46" s="35" t="s">
        <v>290</v>
      </c>
      <c r="W46" s="35" t="s">
        <v>290</v>
      </c>
      <c r="X46" s="35" t="s">
        <v>290</v>
      </c>
      <c r="Y46" s="35" t="s">
        <v>290</v>
      </c>
      <c r="Z46" s="23"/>
      <c r="AA46" s="127" t="s">
        <v>290</v>
      </c>
      <c r="AB46" s="126" t="s">
        <v>290</v>
      </c>
      <c r="AC46" s="127" t="s">
        <v>290</v>
      </c>
      <c r="AD46" s="126" t="s">
        <v>290</v>
      </c>
      <c r="AE46" s="127">
        <v>99.7</v>
      </c>
      <c r="AF46" s="126" t="s">
        <v>418</v>
      </c>
      <c r="AG46" s="127">
        <v>99.998489379882813</v>
      </c>
      <c r="AH46" s="126" t="s">
        <v>290</v>
      </c>
      <c r="AI46" s="127">
        <v>100</v>
      </c>
      <c r="AJ46" s="126" t="s">
        <v>290</v>
      </c>
      <c r="AK46" s="127">
        <v>100</v>
      </c>
      <c r="AL46" s="126" t="s">
        <v>290</v>
      </c>
      <c r="AM46" s="127">
        <v>100</v>
      </c>
      <c r="AN46" s="126" t="s">
        <v>290</v>
      </c>
      <c r="AO46" s="125"/>
      <c r="AP46" s="37" t="s">
        <v>415</v>
      </c>
      <c r="AQ46" s="37" t="s">
        <v>415</v>
      </c>
      <c r="AR46" s="37" t="s">
        <v>333</v>
      </c>
      <c r="AS46" s="37" t="s">
        <v>270</v>
      </c>
      <c r="AT46" s="37" t="s">
        <v>270</v>
      </c>
      <c r="AV46" s="124" t="s">
        <v>290</v>
      </c>
      <c r="AW46" s="124" t="s">
        <v>290</v>
      </c>
      <c r="AX46" s="124" t="s">
        <v>333</v>
      </c>
      <c r="AY46" s="124" t="s">
        <v>290</v>
      </c>
      <c r="AZ46" s="124" t="s">
        <v>290</v>
      </c>
      <c r="BB46" s="119">
        <v>46.78</v>
      </c>
      <c r="BC46" s="119">
        <v>54.909999999999989</v>
      </c>
      <c r="BD46" s="119">
        <v>57.800000000000004</v>
      </c>
      <c r="BE46" s="119">
        <v>59.260000000000005</v>
      </c>
    </row>
    <row r="47" spans="1:57" x14ac:dyDescent="0.35">
      <c r="A47" s="32" t="s">
        <v>60</v>
      </c>
      <c r="B47" s="21">
        <v>1990</v>
      </c>
      <c r="C47" s="33">
        <v>89.9</v>
      </c>
      <c r="D47" s="33">
        <v>95.2</v>
      </c>
      <c r="E47" s="33">
        <v>96.788995</v>
      </c>
      <c r="F47" s="33">
        <v>97.790937999999997</v>
      </c>
      <c r="G47" s="33" t="s">
        <v>290</v>
      </c>
      <c r="H47" s="33" t="s">
        <v>290</v>
      </c>
      <c r="I47" s="33" t="s">
        <v>290</v>
      </c>
      <c r="J47" s="23"/>
      <c r="K47" s="34" t="s">
        <v>290</v>
      </c>
      <c r="L47" s="34" t="s">
        <v>290</v>
      </c>
      <c r="M47" s="34" t="s">
        <v>290</v>
      </c>
      <c r="N47" s="34" t="s">
        <v>290</v>
      </c>
      <c r="O47" s="34">
        <v>99.00445556640625</v>
      </c>
      <c r="P47" s="34">
        <v>100</v>
      </c>
      <c r="Q47" s="34">
        <v>95.725809442525872</v>
      </c>
      <c r="R47" s="23"/>
      <c r="S47" s="35" t="s">
        <v>290</v>
      </c>
      <c r="T47" s="35" t="s">
        <v>290</v>
      </c>
      <c r="U47" s="35" t="s">
        <v>290</v>
      </c>
      <c r="V47" s="35" t="s">
        <v>290</v>
      </c>
      <c r="W47" s="35" t="s">
        <v>290</v>
      </c>
      <c r="X47" s="35" t="s">
        <v>290</v>
      </c>
      <c r="Y47" s="35" t="s">
        <v>290</v>
      </c>
      <c r="Z47" s="23"/>
      <c r="AA47" s="127">
        <v>89.9</v>
      </c>
      <c r="AB47" s="126" t="s">
        <v>416</v>
      </c>
      <c r="AC47" s="127">
        <v>95.2</v>
      </c>
      <c r="AD47" s="126" t="s">
        <v>416</v>
      </c>
      <c r="AE47" s="127">
        <v>96.788995</v>
      </c>
      <c r="AF47" s="126" t="s">
        <v>421</v>
      </c>
      <c r="AG47" s="127">
        <v>97.790937999999997</v>
      </c>
      <c r="AH47" s="126" t="s">
        <v>421</v>
      </c>
      <c r="AI47" s="127">
        <v>99.00445556640625</v>
      </c>
      <c r="AJ47" s="126" t="s">
        <v>290</v>
      </c>
      <c r="AK47" s="127">
        <v>100</v>
      </c>
      <c r="AL47" s="126" t="s">
        <v>290</v>
      </c>
      <c r="AM47" s="127">
        <v>95.725809442525872</v>
      </c>
      <c r="AN47" s="126" t="s">
        <v>290</v>
      </c>
      <c r="AO47" s="125"/>
      <c r="AP47" s="37" t="s">
        <v>323</v>
      </c>
      <c r="AQ47" s="37" t="s">
        <v>323</v>
      </c>
      <c r="AR47" s="37" t="s">
        <v>331</v>
      </c>
      <c r="AS47" s="37" t="s">
        <v>331</v>
      </c>
      <c r="AT47" s="37" t="s">
        <v>270</v>
      </c>
      <c r="AV47" s="124" t="s">
        <v>323</v>
      </c>
      <c r="AW47" s="124" t="s">
        <v>323</v>
      </c>
      <c r="AX47" s="124" t="s">
        <v>331</v>
      </c>
      <c r="AY47" s="124" t="s">
        <v>331</v>
      </c>
      <c r="AZ47" s="124" t="s">
        <v>290</v>
      </c>
      <c r="BB47" s="119">
        <v>79.580000000000013</v>
      </c>
      <c r="BC47" s="119">
        <v>88.490000000000009</v>
      </c>
      <c r="BD47" s="119">
        <v>90.86999999999999</v>
      </c>
      <c r="BE47" s="119">
        <v>91.789999999999992</v>
      </c>
    </row>
    <row r="48" spans="1:57" x14ac:dyDescent="0.35">
      <c r="A48" s="32" t="s">
        <v>61</v>
      </c>
      <c r="B48" s="21">
        <v>1996</v>
      </c>
      <c r="C48" s="33" t="s">
        <v>290</v>
      </c>
      <c r="D48" s="33" t="s">
        <v>290</v>
      </c>
      <c r="E48" s="33" t="s">
        <v>290</v>
      </c>
      <c r="F48" s="33" t="s">
        <v>290</v>
      </c>
      <c r="G48" s="33" t="s">
        <v>290</v>
      </c>
      <c r="H48" s="33" t="s">
        <v>290</v>
      </c>
      <c r="I48" s="33" t="s">
        <v>290</v>
      </c>
      <c r="J48" s="23"/>
      <c r="K48" s="34" t="s">
        <v>290</v>
      </c>
      <c r="L48" s="34">
        <v>39.599658966064453</v>
      </c>
      <c r="M48" s="34">
        <v>63.125820159912109</v>
      </c>
      <c r="N48" s="34">
        <v>72.917724609375</v>
      </c>
      <c r="O48" s="34">
        <v>77.844215393066406</v>
      </c>
      <c r="P48" s="34">
        <v>92.083580017089844</v>
      </c>
      <c r="Q48" s="34">
        <v>72.192871070214338</v>
      </c>
      <c r="R48" s="23"/>
      <c r="S48" s="35" t="s">
        <v>290</v>
      </c>
      <c r="T48" s="35" t="s">
        <v>290</v>
      </c>
      <c r="U48" s="35" t="s">
        <v>290</v>
      </c>
      <c r="V48" s="35" t="s">
        <v>290</v>
      </c>
      <c r="W48" s="35" t="s">
        <v>290</v>
      </c>
      <c r="X48" s="35" t="s">
        <v>290</v>
      </c>
      <c r="Y48" s="35" t="s">
        <v>290</v>
      </c>
      <c r="Z48" s="23"/>
      <c r="AA48" s="127" t="s">
        <v>290</v>
      </c>
      <c r="AB48" s="126" t="s">
        <v>290</v>
      </c>
      <c r="AC48" s="127">
        <v>39.599658966064453</v>
      </c>
      <c r="AD48" s="126" t="s">
        <v>290</v>
      </c>
      <c r="AE48" s="127">
        <v>63.125820159912109</v>
      </c>
      <c r="AF48" s="126" t="s">
        <v>290</v>
      </c>
      <c r="AG48" s="127">
        <v>72.917724609375</v>
      </c>
      <c r="AH48" s="126" t="s">
        <v>290</v>
      </c>
      <c r="AI48" s="127">
        <v>77.844215393066406</v>
      </c>
      <c r="AJ48" s="126" t="s">
        <v>290</v>
      </c>
      <c r="AK48" s="127">
        <v>92.083580017089844</v>
      </c>
      <c r="AL48" s="126" t="s">
        <v>290</v>
      </c>
      <c r="AM48" s="127">
        <v>72.192871070214338</v>
      </c>
      <c r="AN48" s="126" t="s">
        <v>290</v>
      </c>
      <c r="AO48" s="125"/>
      <c r="AP48" s="37" t="s">
        <v>415</v>
      </c>
      <c r="AQ48" s="37" t="s">
        <v>270</v>
      </c>
      <c r="AR48" s="37" t="s">
        <v>270</v>
      </c>
      <c r="AS48" s="37" t="s">
        <v>270</v>
      </c>
      <c r="AT48" s="37" t="s">
        <v>270</v>
      </c>
      <c r="AV48" s="124" t="s">
        <v>290</v>
      </c>
      <c r="AW48" s="124" t="s">
        <v>290</v>
      </c>
      <c r="AX48" s="124" t="s">
        <v>290</v>
      </c>
      <c r="AY48" s="124" t="s">
        <v>290</v>
      </c>
      <c r="AZ48" s="124" t="s">
        <v>290</v>
      </c>
      <c r="BB48" s="119">
        <v>0.62999999999999723</v>
      </c>
      <c r="BC48" s="119">
        <v>3.6800000000000055</v>
      </c>
      <c r="BD48" s="119">
        <v>7.0500000000000007</v>
      </c>
      <c r="BE48" s="119">
        <v>9.3400000000000034</v>
      </c>
    </row>
    <row r="49" spans="1:57" x14ac:dyDescent="0.35">
      <c r="A49" s="32" t="s">
        <v>63</v>
      </c>
      <c r="B49" s="21">
        <v>2000</v>
      </c>
      <c r="C49" s="33" t="s">
        <v>290</v>
      </c>
      <c r="D49" s="33">
        <v>6.7</v>
      </c>
      <c r="E49" s="33" t="s">
        <v>290</v>
      </c>
      <c r="F49" s="33">
        <v>13.5</v>
      </c>
      <c r="G49" s="33" t="s">
        <v>290</v>
      </c>
      <c r="H49" s="33" t="s">
        <v>290</v>
      </c>
      <c r="I49" s="33" t="s">
        <v>290</v>
      </c>
      <c r="J49" s="23"/>
      <c r="K49" s="34" t="s">
        <v>290</v>
      </c>
      <c r="L49" s="34" t="s">
        <v>290</v>
      </c>
      <c r="M49" s="34">
        <v>12.840670585632324</v>
      </c>
      <c r="N49" s="34" t="s">
        <v>290</v>
      </c>
      <c r="O49" s="34">
        <v>17.147378921508789</v>
      </c>
      <c r="P49" s="34">
        <v>47.247714996337891</v>
      </c>
      <c r="Q49" s="34">
        <v>0</v>
      </c>
      <c r="R49" s="23"/>
      <c r="S49" s="35" t="s">
        <v>290</v>
      </c>
      <c r="T49" s="35" t="s">
        <v>290</v>
      </c>
      <c r="U49" s="35" t="s">
        <v>290</v>
      </c>
      <c r="V49" s="35" t="s">
        <v>290</v>
      </c>
      <c r="W49" s="35" t="s">
        <v>290</v>
      </c>
      <c r="X49" s="35" t="s">
        <v>290</v>
      </c>
      <c r="Y49" s="35" t="s">
        <v>290</v>
      </c>
      <c r="Z49" s="23"/>
      <c r="AA49" s="127" t="s">
        <v>290</v>
      </c>
      <c r="AB49" s="126" t="s">
        <v>290</v>
      </c>
      <c r="AC49" s="127">
        <v>6.7</v>
      </c>
      <c r="AD49" s="126" t="s">
        <v>411</v>
      </c>
      <c r="AE49" s="127">
        <v>12.840670585632324</v>
      </c>
      <c r="AF49" s="126" t="s">
        <v>290</v>
      </c>
      <c r="AG49" s="127">
        <v>13.5</v>
      </c>
      <c r="AH49" s="126" t="s">
        <v>416</v>
      </c>
      <c r="AI49" s="127">
        <v>17.147378921508789</v>
      </c>
      <c r="AJ49" s="126" t="s">
        <v>290</v>
      </c>
      <c r="AK49" s="127">
        <v>47.247714996337891</v>
      </c>
      <c r="AL49" s="126" t="s">
        <v>290</v>
      </c>
      <c r="AM49" s="127">
        <v>0</v>
      </c>
      <c r="AN49" s="126" t="s">
        <v>290</v>
      </c>
      <c r="AO49" s="125"/>
      <c r="AP49" s="37" t="s">
        <v>415</v>
      </c>
      <c r="AQ49" s="37" t="s">
        <v>321</v>
      </c>
      <c r="AR49" s="37" t="s">
        <v>270</v>
      </c>
      <c r="AS49" s="37" t="s">
        <v>323</v>
      </c>
      <c r="AT49" s="37" t="s">
        <v>270</v>
      </c>
      <c r="AV49" s="124" t="s">
        <v>290</v>
      </c>
      <c r="AW49" s="124" t="s">
        <v>321</v>
      </c>
      <c r="AX49" s="124" t="s">
        <v>290</v>
      </c>
      <c r="AY49" s="124" t="s">
        <v>323</v>
      </c>
      <c r="AZ49" s="124" t="s">
        <v>290</v>
      </c>
      <c r="BB49" s="119">
        <v>3.5699999999999954</v>
      </c>
      <c r="BC49" s="119">
        <v>3.7799999999999945</v>
      </c>
      <c r="BD49" s="119">
        <v>3.93</v>
      </c>
      <c r="BE49" s="119">
        <v>4.0200000000000014</v>
      </c>
    </row>
    <row r="50" spans="1:57" x14ac:dyDescent="0.35">
      <c r="A50" s="32" t="s">
        <v>65</v>
      </c>
      <c r="B50" s="21">
        <v>2005</v>
      </c>
      <c r="C50" s="33" t="s">
        <v>290</v>
      </c>
      <c r="D50" s="33" t="s">
        <v>290</v>
      </c>
      <c r="E50" s="33" t="s">
        <v>290</v>
      </c>
      <c r="F50" s="33" t="s">
        <v>290</v>
      </c>
      <c r="G50" s="33" t="s">
        <v>290</v>
      </c>
      <c r="H50" s="33" t="s">
        <v>290</v>
      </c>
      <c r="I50" s="33" t="s">
        <v>290</v>
      </c>
      <c r="J50" s="23"/>
      <c r="K50" s="34" t="s">
        <v>290</v>
      </c>
      <c r="L50" s="34" t="s">
        <v>290</v>
      </c>
      <c r="M50" s="34">
        <v>42.515914916992188</v>
      </c>
      <c r="N50" s="34">
        <v>51.862392425537109</v>
      </c>
      <c r="O50" s="34">
        <v>56.566169738769531</v>
      </c>
      <c r="P50" s="34">
        <v>74.208702087402344</v>
      </c>
      <c r="Q50" s="34">
        <v>22.625357979567191</v>
      </c>
      <c r="R50" s="23"/>
      <c r="S50" s="35" t="s">
        <v>290</v>
      </c>
      <c r="T50" s="35" t="s">
        <v>290</v>
      </c>
      <c r="U50" s="35" t="s">
        <v>290</v>
      </c>
      <c r="V50" s="35" t="s">
        <v>290</v>
      </c>
      <c r="W50" s="35" t="s">
        <v>290</v>
      </c>
      <c r="X50" s="35" t="s">
        <v>290</v>
      </c>
      <c r="Y50" s="35" t="s">
        <v>290</v>
      </c>
      <c r="Z50" s="23"/>
      <c r="AA50" s="127" t="s">
        <v>290</v>
      </c>
      <c r="AB50" s="126" t="s">
        <v>290</v>
      </c>
      <c r="AC50" s="127" t="s">
        <v>290</v>
      </c>
      <c r="AD50" s="126" t="s">
        <v>290</v>
      </c>
      <c r="AE50" s="127">
        <v>42.515914916992188</v>
      </c>
      <c r="AF50" s="126" t="s">
        <v>290</v>
      </c>
      <c r="AG50" s="127">
        <v>51.862392425537109</v>
      </c>
      <c r="AH50" s="126" t="s">
        <v>290</v>
      </c>
      <c r="AI50" s="127">
        <v>56.566169738769531</v>
      </c>
      <c r="AJ50" s="126" t="s">
        <v>290</v>
      </c>
      <c r="AK50" s="127">
        <v>74.208702087402344</v>
      </c>
      <c r="AL50" s="126" t="s">
        <v>290</v>
      </c>
      <c r="AM50" s="127">
        <v>22.625357979567191</v>
      </c>
      <c r="AN50" s="126" t="s">
        <v>290</v>
      </c>
      <c r="AO50" s="125"/>
      <c r="AP50" s="37" t="s">
        <v>415</v>
      </c>
      <c r="AQ50" s="37" t="s">
        <v>415</v>
      </c>
      <c r="AR50" s="37" t="s">
        <v>270</v>
      </c>
      <c r="AS50" s="37" t="s">
        <v>270</v>
      </c>
      <c r="AT50" s="37" t="s">
        <v>270</v>
      </c>
      <c r="AV50" s="124" t="s">
        <v>290</v>
      </c>
      <c r="AW50" s="124" t="s">
        <v>290</v>
      </c>
      <c r="AX50" s="124" t="s">
        <v>290</v>
      </c>
      <c r="AY50" s="124" t="s">
        <v>290</v>
      </c>
      <c r="AZ50" s="124" t="s">
        <v>290</v>
      </c>
      <c r="BB50" s="119">
        <v>9.9999999999999982</v>
      </c>
      <c r="BC50" s="119">
        <v>17.53</v>
      </c>
      <c r="BD50" s="119">
        <v>21.589999999999996</v>
      </c>
      <c r="BE50" s="119">
        <v>24.129999999999995</v>
      </c>
    </row>
    <row r="51" spans="1:57" x14ac:dyDescent="0.35">
      <c r="A51" s="32" t="s">
        <v>66</v>
      </c>
      <c r="B51" s="21">
        <v>2006</v>
      </c>
      <c r="C51" s="33" t="s">
        <v>290</v>
      </c>
      <c r="D51" s="33" t="s">
        <v>290</v>
      </c>
      <c r="E51" s="33" t="s">
        <v>290</v>
      </c>
      <c r="F51" s="33" t="s">
        <v>290</v>
      </c>
      <c r="G51" s="33" t="s">
        <v>290</v>
      </c>
      <c r="H51" s="33" t="s">
        <v>290</v>
      </c>
      <c r="I51" s="33" t="s">
        <v>290</v>
      </c>
      <c r="J51" s="23"/>
      <c r="K51" s="34" t="s">
        <v>290</v>
      </c>
      <c r="L51" s="34" t="s">
        <v>290</v>
      </c>
      <c r="M51" s="34">
        <v>99.115188598632813</v>
      </c>
      <c r="N51" s="34">
        <v>99.910537719726563</v>
      </c>
      <c r="O51" s="34">
        <v>100</v>
      </c>
      <c r="P51" s="34">
        <v>100</v>
      </c>
      <c r="Q51" s="34">
        <v>100</v>
      </c>
      <c r="R51" s="23"/>
      <c r="S51" s="35" t="s">
        <v>290</v>
      </c>
      <c r="T51" s="35" t="s">
        <v>290</v>
      </c>
      <c r="U51" s="35" t="s">
        <v>290</v>
      </c>
      <c r="V51" s="35" t="s">
        <v>290</v>
      </c>
      <c r="W51" s="35" t="s">
        <v>290</v>
      </c>
      <c r="X51" s="35" t="s">
        <v>290</v>
      </c>
      <c r="Y51" s="35" t="s">
        <v>290</v>
      </c>
      <c r="Z51" s="23"/>
      <c r="AA51" s="127" t="s">
        <v>290</v>
      </c>
      <c r="AB51" s="126" t="s">
        <v>290</v>
      </c>
      <c r="AC51" s="127" t="s">
        <v>290</v>
      </c>
      <c r="AD51" s="126" t="s">
        <v>290</v>
      </c>
      <c r="AE51" s="127">
        <v>99.115188598632813</v>
      </c>
      <c r="AF51" s="126" t="s">
        <v>290</v>
      </c>
      <c r="AG51" s="127">
        <v>99.910537719726563</v>
      </c>
      <c r="AH51" s="126" t="s">
        <v>290</v>
      </c>
      <c r="AI51" s="127">
        <v>100</v>
      </c>
      <c r="AJ51" s="126" t="s">
        <v>290</v>
      </c>
      <c r="AK51" s="127">
        <v>100</v>
      </c>
      <c r="AL51" s="126" t="s">
        <v>290</v>
      </c>
      <c r="AM51" s="127">
        <v>100</v>
      </c>
      <c r="AN51" s="126" t="s">
        <v>290</v>
      </c>
      <c r="AO51" s="125"/>
      <c r="AP51" s="37" t="s">
        <v>415</v>
      </c>
      <c r="AQ51" s="37" t="s">
        <v>415</v>
      </c>
      <c r="AR51" s="37" t="s">
        <v>270</v>
      </c>
      <c r="AS51" s="37" t="s">
        <v>270</v>
      </c>
      <c r="AT51" s="37" t="s">
        <v>270</v>
      </c>
      <c r="AV51" s="124" t="s">
        <v>290</v>
      </c>
      <c r="AW51" s="124" t="s">
        <v>290</v>
      </c>
      <c r="AX51" s="124" t="s">
        <v>290</v>
      </c>
      <c r="AY51" s="124" t="s">
        <v>290</v>
      </c>
      <c r="AZ51" s="124" t="s">
        <v>290</v>
      </c>
      <c r="BB51" s="119">
        <v>82.87</v>
      </c>
      <c r="BC51" s="119">
        <v>85.03</v>
      </c>
      <c r="BD51" s="119">
        <v>84.820000000000007</v>
      </c>
      <c r="BE51" s="119">
        <v>84.350000000000009</v>
      </c>
    </row>
    <row r="52" spans="1:57" x14ac:dyDescent="0.35">
      <c r="A52" s="32" t="s">
        <v>67</v>
      </c>
      <c r="B52" s="21">
        <v>2001</v>
      </c>
      <c r="C52" s="33" t="s">
        <v>290</v>
      </c>
      <c r="D52" s="33" t="s">
        <v>290</v>
      </c>
      <c r="E52" s="33">
        <v>98.995733999999999</v>
      </c>
      <c r="F52" s="33">
        <v>99.359290999999999</v>
      </c>
      <c r="G52" s="33" t="s">
        <v>290</v>
      </c>
      <c r="H52" s="33" t="s">
        <v>290</v>
      </c>
      <c r="I52" s="33" t="s">
        <v>290</v>
      </c>
      <c r="J52" s="23"/>
      <c r="K52" s="34" t="s">
        <v>290</v>
      </c>
      <c r="L52" s="34" t="s">
        <v>290</v>
      </c>
      <c r="M52" s="34" t="s">
        <v>290</v>
      </c>
      <c r="N52" s="34" t="s">
        <v>290</v>
      </c>
      <c r="O52" s="34">
        <v>100</v>
      </c>
      <c r="P52" s="34">
        <v>100</v>
      </c>
      <c r="Q52" s="34">
        <v>100</v>
      </c>
      <c r="R52" s="23"/>
      <c r="S52" s="35" t="s">
        <v>290</v>
      </c>
      <c r="T52" s="35" t="s">
        <v>290</v>
      </c>
      <c r="U52" s="35" t="s">
        <v>290</v>
      </c>
      <c r="V52" s="35" t="s">
        <v>290</v>
      </c>
      <c r="W52" s="35" t="s">
        <v>290</v>
      </c>
      <c r="X52" s="35" t="s">
        <v>290</v>
      </c>
      <c r="Y52" s="35" t="s">
        <v>290</v>
      </c>
      <c r="Z52" s="23"/>
      <c r="AA52" s="127" t="s">
        <v>290</v>
      </c>
      <c r="AB52" s="126" t="s">
        <v>290</v>
      </c>
      <c r="AC52" s="127" t="s">
        <v>290</v>
      </c>
      <c r="AD52" s="126" t="s">
        <v>290</v>
      </c>
      <c r="AE52" s="127">
        <v>98.995733999999999</v>
      </c>
      <c r="AF52" s="126" t="s">
        <v>421</v>
      </c>
      <c r="AG52" s="127">
        <v>99.359290999999999</v>
      </c>
      <c r="AH52" s="126" t="s">
        <v>421</v>
      </c>
      <c r="AI52" s="127">
        <v>100</v>
      </c>
      <c r="AJ52" s="126" t="s">
        <v>290</v>
      </c>
      <c r="AK52" s="127">
        <v>100</v>
      </c>
      <c r="AL52" s="126" t="s">
        <v>290</v>
      </c>
      <c r="AM52" s="127">
        <v>100</v>
      </c>
      <c r="AN52" s="126" t="s">
        <v>290</v>
      </c>
      <c r="AO52" s="125"/>
      <c r="AP52" s="37" t="s">
        <v>415</v>
      </c>
      <c r="AQ52" s="37" t="s">
        <v>415</v>
      </c>
      <c r="AR52" s="37" t="s">
        <v>331</v>
      </c>
      <c r="AS52" s="37" t="s">
        <v>331</v>
      </c>
      <c r="AT52" s="37" t="s">
        <v>270</v>
      </c>
      <c r="AV52" s="124" t="s">
        <v>290</v>
      </c>
      <c r="AW52" s="124" t="s">
        <v>290</v>
      </c>
      <c r="AX52" s="124" t="s">
        <v>331</v>
      </c>
      <c r="AY52" s="124" t="s">
        <v>331</v>
      </c>
      <c r="AZ52" s="124" t="s">
        <v>290</v>
      </c>
      <c r="BB52" s="119">
        <v>87.8</v>
      </c>
      <c r="BC52" s="119">
        <v>91.89</v>
      </c>
      <c r="BD52" s="119">
        <v>92.91</v>
      </c>
      <c r="BE52" s="119">
        <v>93.45</v>
      </c>
    </row>
    <row r="53" spans="1:57" x14ac:dyDescent="0.35">
      <c r="A53" s="32" t="s">
        <v>69</v>
      </c>
      <c r="B53" s="21">
        <v>1994</v>
      </c>
      <c r="C53" s="33" t="s">
        <v>290</v>
      </c>
      <c r="D53" s="33" t="s">
        <v>290</v>
      </c>
      <c r="E53" s="33" t="s">
        <v>290</v>
      </c>
      <c r="F53" s="33">
        <v>61.9</v>
      </c>
      <c r="G53" s="33">
        <v>64.3</v>
      </c>
      <c r="H53" s="33">
        <v>92</v>
      </c>
      <c r="I53" s="33">
        <v>38.1</v>
      </c>
      <c r="J53" s="23"/>
      <c r="K53" s="34" t="s">
        <v>290</v>
      </c>
      <c r="L53" s="34">
        <v>48.500347137451172</v>
      </c>
      <c r="M53" s="34">
        <v>58.563034057617188</v>
      </c>
      <c r="N53" s="34" t="s">
        <v>290</v>
      </c>
      <c r="O53" s="34" t="s">
        <v>290</v>
      </c>
      <c r="P53" s="34" t="s">
        <v>290</v>
      </c>
      <c r="Q53" s="34" t="s">
        <v>290</v>
      </c>
      <c r="R53" s="23"/>
      <c r="S53" s="35" t="s">
        <v>290</v>
      </c>
      <c r="T53" s="35" t="s">
        <v>290</v>
      </c>
      <c r="U53" s="35" t="s">
        <v>290</v>
      </c>
      <c r="V53" s="35" t="s">
        <v>290</v>
      </c>
      <c r="W53" s="35" t="s">
        <v>290</v>
      </c>
      <c r="X53" s="35" t="s">
        <v>290</v>
      </c>
      <c r="Y53" s="35" t="s">
        <v>290</v>
      </c>
      <c r="Z53" s="23"/>
      <c r="AA53" s="127" t="s">
        <v>290</v>
      </c>
      <c r="AB53" s="126" t="s">
        <v>290</v>
      </c>
      <c r="AC53" s="127">
        <v>48.500347137451172</v>
      </c>
      <c r="AD53" s="126" t="s">
        <v>290</v>
      </c>
      <c r="AE53" s="127">
        <v>58.563034057617188</v>
      </c>
      <c r="AF53" s="126" t="s">
        <v>290</v>
      </c>
      <c r="AG53" s="127">
        <v>61.9</v>
      </c>
      <c r="AH53" s="126" t="s">
        <v>417</v>
      </c>
      <c r="AI53" s="127">
        <v>64.3</v>
      </c>
      <c r="AJ53" s="126" t="s">
        <v>411</v>
      </c>
      <c r="AK53" s="127">
        <v>92</v>
      </c>
      <c r="AL53" s="126" t="s">
        <v>411</v>
      </c>
      <c r="AM53" s="127">
        <v>38.1</v>
      </c>
      <c r="AN53" s="126" t="s">
        <v>411</v>
      </c>
      <c r="AO53" s="125"/>
      <c r="AP53" s="37" t="s">
        <v>415</v>
      </c>
      <c r="AQ53" s="37" t="s">
        <v>270</v>
      </c>
      <c r="AR53" s="37" t="s">
        <v>270</v>
      </c>
      <c r="AS53" s="37" t="s">
        <v>329</v>
      </c>
      <c r="AT53" s="37" t="s">
        <v>321</v>
      </c>
      <c r="AV53" s="124" t="s">
        <v>290</v>
      </c>
      <c r="AW53" s="124" t="s">
        <v>290</v>
      </c>
      <c r="AX53" s="124" t="s">
        <v>290</v>
      </c>
      <c r="AY53" s="124" t="s">
        <v>329</v>
      </c>
      <c r="AZ53" s="124" t="s">
        <v>321</v>
      </c>
      <c r="BB53" s="119">
        <v>18</v>
      </c>
      <c r="BC53" s="119">
        <v>18</v>
      </c>
      <c r="BD53" s="119">
        <v>18</v>
      </c>
      <c r="BE53" s="119">
        <v>18</v>
      </c>
    </row>
    <row r="54" spans="1:57" x14ac:dyDescent="0.35">
      <c r="A54" s="32" t="s">
        <v>70</v>
      </c>
      <c r="B54" s="21" t="s">
        <v>290</v>
      </c>
      <c r="C54" s="33" t="s">
        <v>290</v>
      </c>
      <c r="D54" s="33" t="s">
        <v>290</v>
      </c>
      <c r="E54" s="33" t="s">
        <v>290</v>
      </c>
      <c r="F54" s="33" t="s">
        <v>290</v>
      </c>
      <c r="G54" s="33" t="s">
        <v>290</v>
      </c>
      <c r="H54" s="33" t="s">
        <v>290</v>
      </c>
      <c r="I54" s="33" t="s">
        <v>290</v>
      </c>
      <c r="J54" s="23"/>
      <c r="K54" s="34" t="s">
        <v>290</v>
      </c>
      <c r="L54" s="34" t="s">
        <v>290</v>
      </c>
      <c r="M54" s="34" t="s">
        <v>290</v>
      </c>
      <c r="N54" s="34" t="s">
        <v>290</v>
      </c>
      <c r="O54" s="34" t="s">
        <v>290</v>
      </c>
      <c r="P54" s="34" t="s">
        <v>290</v>
      </c>
      <c r="Q54" s="34" t="s">
        <v>290</v>
      </c>
      <c r="R54" s="23"/>
      <c r="S54" s="35">
        <v>100</v>
      </c>
      <c r="T54" s="35">
        <v>100</v>
      </c>
      <c r="U54" s="35">
        <v>100</v>
      </c>
      <c r="V54" s="35">
        <v>100</v>
      </c>
      <c r="W54" s="35">
        <v>100</v>
      </c>
      <c r="X54" s="35">
        <v>100</v>
      </c>
      <c r="Y54" s="35">
        <v>100</v>
      </c>
      <c r="Z54" s="23"/>
      <c r="AA54" s="127">
        <v>100</v>
      </c>
      <c r="AB54" s="126" t="s">
        <v>420</v>
      </c>
      <c r="AC54" s="127">
        <v>100</v>
      </c>
      <c r="AD54" s="126" t="s">
        <v>420</v>
      </c>
      <c r="AE54" s="127">
        <v>100</v>
      </c>
      <c r="AF54" s="126" t="s">
        <v>420</v>
      </c>
      <c r="AG54" s="127">
        <v>100</v>
      </c>
      <c r="AH54" s="126" t="s">
        <v>420</v>
      </c>
      <c r="AI54" s="127">
        <v>100</v>
      </c>
      <c r="AJ54" s="126" t="s">
        <v>420</v>
      </c>
      <c r="AK54" s="127">
        <v>100</v>
      </c>
      <c r="AL54" s="126" t="s">
        <v>420</v>
      </c>
      <c r="AM54" s="127">
        <v>100</v>
      </c>
      <c r="AN54" s="126" t="s">
        <v>420</v>
      </c>
      <c r="AO54" s="125"/>
      <c r="AP54" s="37" t="s">
        <v>419</v>
      </c>
      <c r="AQ54" s="37" t="s">
        <v>419</v>
      </c>
      <c r="AR54" s="37" t="s">
        <v>419</v>
      </c>
      <c r="AS54" s="37" t="s">
        <v>419</v>
      </c>
      <c r="AT54" s="37" t="s">
        <v>419</v>
      </c>
      <c r="AV54" s="124" t="s">
        <v>290</v>
      </c>
      <c r="AW54" s="124" t="s">
        <v>290</v>
      </c>
      <c r="AX54" s="124" t="s">
        <v>290</v>
      </c>
      <c r="AY54" s="124" t="s">
        <v>290</v>
      </c>
      <c r="AZ54" s="124" t="s">
        <v>290</v>
      </c>
      <c r="BB54" s="119">
        <v>80.41</v>
      </c>
      <c r="BC54" s="119">
        <v>89.91</v>
      </c>
      <c r="BD54" s="119">
        <v>91.96</v>
      </c>
      <c r="BE54" s="119">
        <v>92.7</v>
      </c>
    </row>
    <row r="55" spans="1:57" x14ac:dyDescent="0.35">
      <c r="A55" s="32" t="s">
        <v>71</v>
      </c>
      <c r="B55" s="21">
        <v>2000</v>
      </c>
      <c r="C55" s="33" t="s">
        <v>290</v>
      </c>
      <c r="D55" s="33">
        <v>97</v>
      </c>
      <c r="E55" s="33" t="s">
        <v>290</v>
      </c>
      <c r="F55" s="33" t="s">
        <v>290</v>
      </c>
      <c r="G55" s="33" t="s">
        <v>290</v>
      </c>
      <c r="H55" s="33" t="s">
        <v>290</v>
      </c>
      <c r="I55" s="33" t="s">
        <v>290</v>
      </c>
      <c r="J55" s="23"/>
      <c r="K55" s="34" t="s">
        <v>290</v>
      </c>
      <c r="L55" s="34" t="s">
        <v>290</v>
      </c>
      <c r="M55" s="34">
        <v>99.963897705078125</v>
      </c>
      <c r="N55" s="34">
        <v>100</v>
      </c>
      <c r="O55" s="34">
        <v>100</v>
      </c>
      <c r="P55" s="34">
        <v>100</v>
      </c>
      <c r="Q55" s="34">
        <v>100</v>
      </c>
      <c r="R55" s="23"/>
      <c r="S55" s="35" t="s">
        <v>290</v>
      </c>
      <c r="T55" s="35" t="s">
        <v>290</v>
      </c>
      <c r="U55" s="35" t="s">
        <v>290</v>
      </c>
      <c r="V55" s="35" t="s">
        <v>290</v>
      </c>
      <c r="W55" s="35" t="s">
        <v>290</v>
      </c>
      <c r="X55" s="35" t="s">
        <v>290</v>
      </c>
      <c r="Y55" s="35" t="s">
        <v>290</v>
      </c>
      <c r="Z55" s="23"/>
      <c r="AA55" s="127" t="s">
        <v>290</v>
      </c>
      <c r="AB55" s="126" t="s">
        <v>290</v>
      </c>
      <c r="AC55" s="127">
        <v>97</v>
      </c>
      <c r="AD55" s="126" t="s">
        <v>418</v>
      </c>
      <c r="AE55" s="127">
        <v>99.963897705078125</v>
      </c>
      <c r="AF55" s="126" t="s">
        <v>290</v>
      </c>
      <c r="AG55" s="127">
        <v>100</v>
      </c>
      <c r="AH55" s="126" t="s">
        <v>290</v>
      </c>
      <c r="AI55" s="127">
        <v>100</v>
      </c>
      <c r="AJ55" s="126" t="s">
        <v>290</v>
      </c>
      <c r="AK55" s="127">
        <v>100</v>
      </c>
      <c r="AL55" s="126" t="s">
        <v>290</v>
      </c>
      <c r="AM55" s="127">
        <v>100</v>
      </c>
      <c r="AN55" s="126" t="s">
        <v>290</v>
      </c>
      <c r="AO55" s="125"/>
      <c r="AP55" s="37" t="s">
        <v>415</v>
      </c>
      <c r="AQ55" s="37" t="s">
        <v>333</v>
      </c>
      <c r="AR55" s="37" t="s">
        <v>270</v>
      </c>
      <c r="AS55" s="37" t="s">
        <v>270</v>
      </c>
      <c r="AT55" s="37" t="s">
        <v>270</v>
      </c>
      <c r="AV55" s="124" t="s">
        <v>290</v>
      </c>
      <c r="AW55" s="124" t="s">
        <v>333</v>
      </c>
      <c r="AX55" s="124" t="s">
        <v>290</v>
      </c>
      <c r="AY55" s="124" t="s">
        <v>290</v>
      </c>
      <c r="AZ55" s="124" t="s">
        <v>290</v>
      </c>
      <c r="BB55" s="119">
        <v>68.34</v>
      </c>
      <c r="BC55" s="119">
        <v>76.59</v>
      </c>
      <c r="BD55" s="119">
        <v>78.64</v>
      </c>
      <c r="BE55" s="119">
        <v>79.44</v>
      </c>
    </row>
    <row r="56" spans="1:57" x14ac:dyDescent="0.35">
      <c r="A56" s="32" t="s">
        <v>73</v>
      </c>
      <c r="B56" s="21" t="s">
        <v>290</v>
      </c>
      <c r="C56" s="33" t="s">
        <v>290</v>
      </c>
      <c r="D56" s="33" t="s">
        <v>290</v>
      </c>
      <c r="E56" s="33" t="s">
        <v>290</v>
      </c>
      <c r="F56" s="33" t="s">
        <v>290</v>
      </c>
      <c r="G56" s="33" t="s">
        <v>290</v>
      </c>
      <c r="H56" s="33" t="s">
        <v>290</v>
      </c>
      <c r="I56" s="33" t="s">
        <v>290</v>
      </c>
      <c r="J56" s="23"/>
      <c r="K56" s="34" t="s">
        <v>290</v>
      </c>
      <c r="L56" s="34" t="s">
        <v>290</v>
      </c>
      <c r="M56" s="34" t="s">
        <v>290</v>
      </c>
      <c r="N56" s="34" t="s">
        <v>290</v>
      </c>
      <c r="O56" s="34" t="s">
        <v>290</v>
      </c>
      <c r="P56" s="34" t="s">
        <v>290</v>
      </c>
      <c r="Q56" s="34" t="s">
        <v>290</v>
      </c>
      <c r="R56" s="23"/>
      <c r="S56" s="35">
        <v>100</v>
      </c>
      <c r="T56" s="35">
        <v>100</v>
      </c>
      <c r="U56" s="35">
        <v>100</v>
      </c>
      <c r="V56" s="35">
        <v>100</v>
      </c>
      <c r="W56" s="35">
        <v>100</v>
      </c>
      <c r="X56" s="35">
        <v>100</v>
      </c>
      <c r="Y56" s="35">
        <v>100</v>
      </c>
      <c r="Z56" s="23"/>
      <c r="AA56" s="127">
        <v>100</v>
      </c>
      <c r="AB56" s="126" t="s">
        <v>420</v>
      </c>
      <c r="AC56" s="127">
        <v>100</v>
      </c>
      <c r="AD56" s="126" t="s">
        <v>420</v>
      </c>
      <c r="AE56" s="127">
        <v>100</v>
      </c>
      <c r="AF56" s="126" t="s">
        <v>420</v>
      </c>
      <c r="AG56" s="127">
        <v>100</v>
      </c>
      <c r="AH56" s="126" t="s">
        <v>420</v>
      </c>
      <c r="AI56" s="127">
        <v>100</v>
      </c>
      <c r="AJ56" s="126" t="s">
        <v>420</v>
      </c>
      <c r="AK56" s="127">
        <v>100</v>
      </c>
      <c r="AL56" s="126" t="s">
        <v>420</v>
      </c>
      <c r="AM56" s="127">
        <v>100</v>
      </c>
      <c r="AN56" s="126" t="s">
        <v>420</v>
      </c>
      <c r="AO56" s="125"/>
      <c r="AP56" s="37" t="s">
        <v>419</v>
      </c>
      <c r="AQ56" s="37" t="s">
        <v>419</v>
      </c>
      <c r="AR56" s="37" t="s">
        <v>419</v>
      </c>
      <c r="AS56" s="37" t="s">
        <v>419</v>
      </c>
      <c r="AT56" s="37" t="s">
        <v>419</v>
      </c>
      <c r="AV56" s="124" t="s">
        <v>290</v>
      </c>
      <c r="AW56" s="124" t="s">
        <v>290</v>
      </c>
      <c r="AX56" s="124" t="s">
        <v>290</v>
      </c>
      <c r="AY56" s="124" t="s">
        <v>290</v>
      </c>
      <c r="AZ56" s="124" t="s">
        <v>290</v>
      </c>
      <c r="BB56" s="119"/>
      <c r="BC56" s="119"/>
      <c r="BD56" s="119"/>
      <c r="BE56" s="119"/>
    </row>
    <row r="57" spans="1:57" x14ac:dyDescent="0.35">
      <c r="A57" s="32" t="s">
        <v>74</v>
      </c>
      <c r="B57" s="21" t="s">
        <v>290</v>
      </c>
      <c r="C57" s="33" t="s">
        <v>290</v>
      </c>
      <c r="D57" s="33" t="s">
        <v>290</v>
      </c>
      <c r="E57" s="33" t="s">
        <v>290</v>
      </c>
      <c r="F57" s="33" t="s">
        <v>290</v>
      </c>
      <c r="G57" s="33" t="s">
        <v>290</v>
      </c>
      <c r="H57" s="33" t="s">
        <v>290</v>
      </c>
      <c r="I57" s="33" t="s">
        <v>290</v>
      </c>
      <c r="J57" s="23"/>
      <c r="K57" s="34" t="s">
        <v>290</v>
      </c>
      <c r="L57" s="34" t="s">
        <v>290</v>
      </c>
      <c r="M57" s="34" t="s">
        <v>290</v>
      </c>
      <c r="N57" s="34" t="s">
        <v>290</v>
      </c>
      <c r="O57" s="34" t="s">
        <v>290</v>
      </c>
      <c r="P57" s="34" t="s">
        <v>290</v>
      </c>
      <c r="Q57" s="34" t="s">
        <v>290</v>
      </c>
      <c r="R57" s="23"/>
      <c r="S57" s="35">
        <v>100</v>
      </c>
      <c r="T57" s="35">
        <v>100</v>
      </c>
      <c r="U57" s="35">
        <v>100</v>
      </c>
      <c r="V57" s="35">
        <v>100</v>
      </c>
      <c r="W57" s="35">
        <v>100</v>
      </c>
      <c r="X57" s="35">
        <v>100</v>
      </c>
      <c r="Y57" s="35">
        <v>100</v>
      </c>
      <c r="Z57" s="23"/>
      <c r="AA57" s="127">
        <v>100</v>
      </c>
      <c r="AB57" s="126" t="s">
        <v>420</v>
      </c>
      <c r="AC57" s="127">
        <v>100</v>
      </c>
      <c r="AD57" s="126" t="s">
        <v>420</v>
      </c>
      <c r="AE57" s="127">
        <v>100</v>
      </c>
      <c r="AF57" s="126" t="s">
        <v>420</v>
      </c>
      <c r="AG57" s="127">
        <v>100</v>
      </c>
      <c r="AH57" s="126" t="s">
        <v>420</v>
      </c>
      <c r="AI57" s="127">
        <v>100</v>
      </c>
      <c r="AJ57" s="126" t="s">
        <v>420</v>
      </c>
      <c r="AK57" s="127">
        <v>100</v>
      </c>
      <c r="AL57" s="126" t="s">
        <v>420</v>
      </c>
      <c r="AM57" s="127">
        <v>100</v>
      </c>
      <c r="AN57" s="126" t="s">
        <v>420</v>
      </c>
      <c r="AO57" s="125"/>
      <c r="AP57" s="37" t="s">
        <v>419</v>
      </c>
      <c r="AQ57" s="37" t="s">
        <v>419</v>
      </c>
      <c r="AR57" s="37" t="s">
        <v>419</v>
      </c>
      <c r="AS57" s="37" t="s">
        <v>419</v>
      </c>
      <c r="AT57" s="37" t="s">
        <v>419</v>
      </c>
      <c r="AV57" s="124" t="s">
        <v>290</v>
      </c>
      <c r="AW57" s="124" t="s">
        <v>290</v>
      </c>
      <c r="AX57" s="124" t="s">
        <v>290</v>
      </c>
      <c r="AY57" s="124" t="s">
        <v>290</v>
      </c>
      <c r="AZ57" s="124" t="s">
        <v>290</v>
      </c>
      <c r="BB57" s="119">
        <v>100</v>
      </c>
      <c r="BC57" s="119">
        <v>100</v>
      </c>
      <c r="BD57" s="119">
        <v>100</v>
      </c>
      <c r="BE57" s="119">
        <v>100</v>
      </c>
    </row>
    <row r="58" spans="1:57" x14ac:dyDescent="0.35">
      <c r="A58" s="32" t="s">
        <v>75</v>
      </c>
      <c r="B58" s="21" t="s">
        <v>290</v>
      </c>
      <c r="C58" s="33" t="s">
        <v>290</v>
      </c>
      <c r="D58" s="33" t="s">
        <v>290</v>
      </c>
      <c r="E58" s="33" t="s">
        <v>290</v>
      </c>
      <c r="F58" s="33" t="s">
        <v>290</v>
      </c>
      <c r="G58" s="33" t="s">
        <v>290</v>
      </c>
      <c r="H58" s="33" t="s">
        <v>290</v>
      </c>
      <c r="I58" s="33" t="s">
        <v>290</v>
      </c>
      <c r="J58" s="23"/>
      <c r="K58" s="34" t="s">
        <v>290</v>
      </c>
      <c r="L58" s="34" t="s">
        <v>290</v>
      </c>
      <c r="M58" s="34" t="s">
        <v>290</v>
      </c>
      <c r="N58" s="34" t="s">
        <v>290</v>
      </c>
      <c r="O58" s="34" t="s">
        <v>290</v>
      </c>
      <c r="P58" s="34" t="s">
        <v>290</v>
      </c>
      <c r="Q58" s="34" t="s">
        <v>290</v>
      </c>
      <c r="R58" s="23"/>
      <c r="S58" s="35">
        <v>100</v>
      </c>
      <c r="T58" s="35">
        <v>100</v>
      </c>
      <c r="U58" s="35">
        <v>100</v>
      </c>
      <c r="V58" s="35">
        <v>100</v>
      </c>
      <c r="W58" s="35">
        <v>100</v>
      </c>
      <c r="X58" s="35">
        <v>100</v>
      </c>
      <c r="Y58" s="35">
        <v>100</v>
      </c>
      <c r="Z58" s="23"/>
      <c r="AA58" s="127">
        <v>100</v>
      </c>
      <c r="AB58" s="126" t="s">
        <v>420</v>
      </c>
      <c r="AC58" s="127">
        <v>100</v>
      </c>
      <c r="AD58" s="126" t="s">
        <v>420</v>
      </c>
      <c r="AE58" s="127">
        <v>100</v>
      </c>
      <c r="AF58" s="126" t="s">
        <v>420</v>
      </c>
      <c r="AG58" s="127">
        <v>100</v>
      </c>
      <c r="AH58" s="126" t="s">
        <v>420</v>
      </c>
      <c r="AI58" s="127">
        <v>100</v>
      </c>
      <c r="AJ58" s="126" t="s">
        <v>420</v>
      </c>
      <c r="AK58" s="127">
        <v>100</v>
      </c>
      <c r="AL58" s="126" t="s">
        <v>420</v>
      </c>
      <c r="AM58" s="127">
        <v>100</v>
      </c>
      <c r="AN58" s="126" t="s">
        <v>420</v>
      </c>
      <c r="AO58" s="125"/>
      <c r="AP58" s="37" t="s">
        <v>419</v>
      </c>
      <c r="AQ58" s="37" t="s">
        <v>419</v>
      </c>
      <c r="AR58" s="37" t="s">
        <v>419</v>
      </c>
      <c r="AS58" s="37" t="s">
        <v>419</v>
      </c>
      <c r="AT58" s="37" t="s">
        <v>419</v>
      </c>
      <c r="AV58" s="124" t="s">
        <v>290</v>
      </c>
      <c r="AW58" s="124" t="s">
        <v>290</v>
      </c>
      <c r="AX58" s="124" t="s">
        <v>290</v>
      </c>
      <c r="AY58" s="124" t="s">
        <v>290</v>
      </c>
      <c r="AZ58" s="124" t="s">
        <v>290</v>
      </c>
      <c r="BB58" s="119">
        <v>93.199999999999989</v>
      </c>
      <c r="BC58" s="119">
        <v>96.78</v>
      </c>
      <c r="BD58" s="119">
        <v>97.14</v>
      </c>
      <c r="BE58" s="119">
        <v>97.13000000000001</v>
      </c>
    </row>
    <row r="59" spans="1:57" x14ac:dyDescent="0.35">
      <c r="A59" s="32" t="s">
        <v>76</v>
      </c>
      <c r="B59" s="21" t="s">
        <v>290</v>
      </c>
      <c r="C59" s="33" t="s">
        <v>290</v>
      </c>
      <c r="D59" s="33" t="s">
        <v>290</v>
      </c>
      <c r="E59" s="33" t="s">
        <v>290</v>
      </c>
      <c r="F59" s="33" t="s">
        <v>290</v>
      </c>
      <c r="G59" s="33" t="s">
        <v>290</v>
      </c>
      <c r="H59" s="33" t="s">
        <v>290</v>
      </c>
      <c r="I59" s="33" t="s">
        <v>290</v>
      </c>
      <c r="J59" s="23"/>
      <c r="K59" s="34" t="s">
        <v>290</v>
      </c>
      <c r="L59" s="34" t="s">
        <v>290</v>
      </c>
      <c r="M59" s="34" t="s">
        <v>290</v>
      </c>
      <c r="N59" s="34" t="s">
        <v>290</v>
      </c>
      <c r="O59" s="34" t="s">
        <v>290</v>
      </c>
      <c r="P59" s="34" t="s">
        <v>290</v>
      </c>
      <c r="Q59" s="34" t="s">
        <v>290</v>
      </c>
      <c r="R59" s="23"/>
      <c r="S59" s="35">
        <v>100</v>
      </c>
      <c r="T59" s="35">
        <v>100</v>
      </c>
      <c r="U59" s="35">
        <v>100</v>
      </c>
      <c r="V59" s="35">
        <v>100</v>
      </c>
      <c r="W59" s="35">
        <v>100</v>
      </c>
      <c r="X59" s="35">
        <v>100</v>
      </c>
      <c r="Y59" s="35">
        <v>100</v>
      </c>
      <c r="Z59" s="23"/>
      <c r="AA59" s="127">
        <v>100</v>
      </c>
      <c r="AB59" s="126" t="s">
        <v>420</v>
      </c>
      <c r="AC59" s="127">
        <v>100</v>
      </c>
      <c r="AD59" s="126" t="s">
        <v>420</v>
      </c>
      <c r="AE59" s="127">
        <v>100</v>
      </c>
      <c r="AF59" s="126" t="s">
        <v>420</v>
      </c>
      <c r="AG59" s="127">
        <v>100</v>
      </c>
      <c r="AH59" s="126" t="s">
        <v>420</v>
      </c>
      <c r="AI59" s="127">
        <v>100</v>
      </c>
      <c r="AJ59" s="126" t="s">
        <v>420</v>
      </c>
      <c r="AK59" s="127">
        <v>100</v>
      </c>
      <c r="AL59" s="126" t="s">
        <v>420</v>
      </c>
      <c r="AM59" s="127">
        <v>100</v>
      </c>
      <c r="AN59" s="126" t="s">
        <v>420</v>
      </c>
      <c r="AO59" s="125"/>
      <c r="AP59" s="37" t="s">
        <v>419</v>
      </c>
      <c r="AQ59" s="37" t="s">
        <v>419</v>
      </c>
      <c r="AR59" s="37" t="s">
        <v>419</v>
      </c>
      <c r="AS59" s="37" t="s">
        <v>419</v>
      </c>
      <c r="AT59" s="37" t="s">
        <v>419</v>
      </c>
      <c r="AV59" s="124" t="s">
        <v>290</v>
      </c>
      <c r="AW59" s="124" t="s">
        <v>290</v>
      </c>
      <c r="AX59" s="124" t="s">
        <v>290</v>
      </c>
      <c r="AY59" s="124" t="s">
        <v>290</v>
      </c>
      <c r="AZ59" s="124" t="s">
        <v>290</v>
      </c>
      <c r="BB59" s="119">
        <v>100</v>
      </c>
      <c r="BC59" s="119">
        <v>100</v>
      </c>
      <c r="BD59" s="119">
        <v>100</v>
      </c>
      <c r="BE59" s="119">
        <v>100</v>
      </c>
    </row>
    <row r="60" spans="1:57" x14ac:dyDescent="0.35">
      <c r="A60" s="32" t="s">
        <v>77</v>
      </c>
      <c r="B60" s="21">
        <v>1996</v>
      </c>
      <c r="C60" s="33" t="s">
        <v>290</v>
      </c>
      <c r="D60" s="33" t="s">
        <v>290</v>
      </c>
      <c r="E60" s="33" t="s">
        <v>290</v>
      </c>
      <c r="F60" s="33" t="s">
        <v>290</v>
      </c>
      <c r="G60" s="33" t="s">
        <v>290</v>
      </c>
      <c r="H60" s="33" t="s">
        <v>290</v>
      </c>
      <c r="I60" s="33" t="s">
        <v>290</v>
      </c>
      <c r="J60" s="23"/>
      <c r="K60" s="34" t="s">
        <v>290</v>
      </c>
      <c r="L60" s="34">
        <v>56.843399047851563</v>
      </c>
      <c r="M60" s="34">
        <v>53.30377197265625</v>
      </c>
      <c r="N60" s="34">
        <v>52.269359588623047</v>
      </c>
      <c r="O60" s="34">
        <v>51.782691955566406</v>
      </c>
      <c r="P60" s="34">
        <v>67.369880676269531</v>
      </c>
      <c r="Q60" s="34">
        <v>0</v>
      </c>
      <c r="R60" s="23"/>
      <c r="S60" s="35" t="s">
        <v>290</v>
      </c>
      <c r="T60" s="35" t="s">
        <v>290</v>
      </c>
      <c r="U60" s="35" t="s">
        <v>290</v>
      </c>
      <c r="V60" s="35" t="s">
        <v>290</v>
      </c>
      <c r="W60" s="35" t="s">
        <v>290</v>
      </c>
      <c r="X60" s="35" t="s">
        <v>290</v>
      </c>
      <c r="Y60" s="35" t="s">
        <v>290</v>
      </c>
      <c r="Z60" s="23"/>
      <c r="AA60" s="127" t="s">
        <v>290</v>
      </c>
      <c r="AB60" s="126" t="s">
        <v>290</v>
      </c>
      <c r="AC60" s="127">
        <v>56.843399047851563</v>
      </c>
      <c r="AD60" s="126" t="s">
        <v>290</v>
      </c>
      <c r="AE60" s="127">
        <v>53.30377197265625</v>
      </c>
      <c r="AF60" s="126" t="s">
        <v>290</v>
      </c>
      <c r="AG60" s="127">
        <v>52.269359588623047</v>
      </c>
      <c r="AH60" s="126" t="s">
        <v>290</v>
      </c>
      <c r="AI60" s="127">
        <v>51.782691955566406</v>
      </c>
      <c r="AJ60" s="126" t="s">
        <v>290</v>
      </c>
      <c r="AK60" s="127">
        <v>67.369880676269531</v>
      </c>
      <c r="AL60" s="126" t="s">
        <v>290</v>
      </c>
      <c r="AM60" s="127">
        <v>0</v>
      </c>
      <c r="AN60" s="126" t="s">
        <v>290</v>
      </c>
      <c r="AO60" s="125"/>
      <c r="AP60" s="37" t="s">
        <v>415</v>
      </c>
      <c r="AQ60" s="37" t="s">
        <v>270</v>
      </c>
      <c r="AR60" s="37" t="s">
        <v>270</v>
      </c>
      <c r="AS60" s="37" t="s">
        <v>270</v>
      </c>
      <c r="AT60" s="37" t="s">
        <v>270</v>
      </c>
      <c r="AV60" s="124" t="s">
        <v>290</v>
      </c>
      <c r="AW60" s="124" t="s">
        <v>290</v>
      </c>
      <c r="AX60" s="124" t="s">
        <v>290</v>
      </c>
      <c r="AY60" s="124" t="s">
        <v>290</v>
      </c>
      <c r="AZ60" s="124" t="s">
        <v>290</v>
      </c>
      <c r="BB60" s="119">
        <v>5.3000000000000043</v>
      </c>
      <c r="BC60" s="119">
        <v>8.379999999999999</v>
      </c>
      <c r="BD60" s="119">
        <v>10.29</v>
      </c>
      <c r="BE60" s="119">
        <v>11.519999999999996</v>
      </c>
    </row>
    <row r="61" spans="1:57" x14ac:dyDescent="0.35">
      <c r="A61" s="32" t="s">
        <v>78</v>
      </c>
      <c r="B61" s="21">
        <v>1998</v>
      </c>
      <c r="C61" s="33" t="s">
        <v>290</v>
      </c>
      <c r="D61" s="33" t="s">
        <v>290</v>
      </c>
      <c r="E61" s="33" t="s">
        <v>290</v>
      </c>
      <c r="F61" s="33" t="s">
        <v>290</v>
      </c>
      <c r="G61" s="33" t="s">
        <v>290</v>
      </c>
      <c r="H61" s="33" t="s">
        <v>290</v>
      </c>
      <c r="I61" s="33" t="s">
        <v>290</v>
      </c>
      <c r="J61" s="23"/>
      <c r="K61" s="34" t="s">
        <v>290</v>
      </c>
      <c r="L61" s="34">
        <v>80.825767517089844</v>
      </c>
      <c r="M61" s="34">
        <v>94.847152709960938</v>
      </c>
      <c r="N61" s="34">
        <v>99.581077575683594</v>
      </c>
      <c r="O61" s="34">
        <v>100</v>
      </c>
      <c r="P61" s="34" t="s">
        <v>290</v>
      </c>
      <c r="Q61" s="34" t="s">
        <v>290</v>
      </c>
      <c r="R61" s="23"/>
      <c r="S61" s="35" t="s">
        <v>290</v>
      </c>
      <c r="T61" s="35" t="s">
        <v>290</v>
      </c>
      <c r="U61" s="35" t="s">
        <v>290</v>
      </c>
      <c r="V61" s="35" t="s">
        <v>290</v>
      </c>
      <c r="W61" s="35" t="s">
        <v>290</v>
      </c>
      <c r="X61" s="35" t="s">
        <v>290</v>
      </c>
      <c r="Y61" s="35" t="s">
        <v>290</v>
      </c>
      <c r="Z61" s="23"/>
      <c r="AA61" s="127" t="s">
        <v>290</v>
      </c>
      <c r="AB61" s="126" t="s">
        <v>290</v>
      </c>
      <c r="AC61" s="127">
        <v>80.825767517089844</v>
      </c>
      <c r="AD61" s="126" t="s">
        <v>290</v>
      </c>
      <c r="AE61" s="127">
        <v>94.847152709960938</v>
      </c>
      <c r="AF61" s="126" t="s">
        <v>290</v>
      </c>
      <c r="AG61" s="127">
        <v>99.581077575683594</v>
      </c>
      <c r="AH61" s="126" t="s">
        <v>290</v>
      </c>
      <c r="AI61" s="127">
        <v>100</v>
      </c>
      <c r="AJ61" s="126" t="s">
        <v>290</v>
      </c>
      <c r="AK61" s="127" t="s">
        <v>290</v>
      </c>
      <c r="AL61" s="126" t="s">
        <v>290</v>
      </c>
      <c r="AM61" s="127" t="s">
        <v>290</v>
      </c>
      <c r="AN61" s="126" t="s">
        <v>290</v>
      </c>
      <c r="AO61" s="125"/>
      <c r="AP61" s="37" t="s">
        <v>415</v>
      </c>
      <c r="AQ61" s="37" t="s">
        <v>270</v>
      </c>
      <c r="AR61" s="37" t="s">
        <v>270</v>
      </c>
      <c r="AS61" s="37" t="s">
        <v>270</v>
      </c>
      <c r="AT61" s="37" t="s">
        <v>270</v>
      </c>
      <c r="AV61" s="124" t="s">
        <v>290</v>
      </c>
      <c r="AW61" s="124" t="s">
        <v>290</v>
      </c>
      <c r="AX61" s="124" t="s">
        <v>290</v>
      </c>
      <c r="AY61" s="124" t="s">
        <v>290</v>
      </c>
      <c r="AZ61" s="124" t="s">
        <v>290</v>
      </c>
      <c r="BB61" s="119">
        <v>78.36</v>
      </c>
      <c r="BC61" s="119">
        <v>87.45</v>
      </c>
      <c r="BD61" s="119">
        <v>89.67</v>
      </c>
      <c r="BE61" s="119">
        <v>90.600000000000009</v>
      </c>
    </row>
    <row r="62" spans="1:57" x14ac:dyDescent="0.35">
      <c r="A62" s="32" t="s">
        <v>79</v>
      </c>
      <c r="B62" s="21">
        <v>1991</v>
      </c>
      <c r="C62" s="33" t="s">
        <v>290</v>
      </c>
      <c r="D62" s="33">
        <v>88.764932000000002</v>
      </c>
      <c r="E62" s="33">
        <v>98.145414000000002</v>
      </c>
      <c r="F62" s="33">
        <v>98.470979</v>
      </c>
      <c r="G62" s="33" t="s">
        <v>290</v>
      </c>
      <c r="H62" s="33" t="s">
        <v>290</v>
      </c>
      <c r="I62" s="33" t="s">
        <v>290</v>
      </c>
      <c r="J62" s="23"/>
      <c r="K62" s="34" t="s">
        <v>290</v>
      </c>
      <c r="L62" s="34" t="s">
        <v>290</v>
      </c>
      <c r="M62" s="34" t="s">
        <v>290</v>
      </c>
      <c r="N62" s="34" t="s">
        <v>290</v>
      </c>
      <c r="O62" s="34">
        <v>100</v>
      </c>
      <c r="P62" s="34">
        <v>100</v>
      </c>
      <c r="Q62" s="34">
        <v>100</v>
      </c>
      <c r="R62" s="23"/>
      <c r="S62" s="35" t="s">
        <v>290</v>
      </c>
      <c r="T62" s="35" t="s">
        <v>290</v>
      </c>
      <c r="U62" s="35" t="s">
        <v>290</v>
      </c>
      <c r="V62" s="35" t="s">
        <v>290</v>
      </c>
      <c r="W62" s="35" t="s">
        <v>290</v>
      </c>
      <c r="X62" s="35" t="s">
        <v>290</v>
      </c>
      <c r="Y62" s="35" t="s">
        <v>290</v>
      </c>
      <c r="Z62" s="23"/>
      <c r="AA62" s="127" t="s">
        <v>290</v>
      </c>
      <c r="AB62" s="126" t="s">
        <v>290</v>
      </c>
      <c r="AC62" s="127">
        <v>88.764932000000002</v>
      </c>
      <c r="AD62" s="126" t="s">
        <v>421</v>
      </c>
      <c r="AE62" s="127">
        <v>98.145414000000002</v>
      </c>
      <c r="AF62" s="126" t="s">
        <v>421</v>
      </c>
      <c r="AG62" s="127">
        <v>98.470979</v>
      </c>
      <c r="AH62" s="126" t="s">
        <v>421</v>
      </c>
      <c r="AI62" s="127">
        <v>100</v>
      </c>
      <c r="AJ62" s="126" t="s">
        <v>290</v>
      </c>
      <c r="AK62" s="127">
        <v>100</v>
      </c>
      <c r="AL62" s="126" t="s">
        <v>290</v>
      </c>
      <c r="AM62" s="127">
        <v>100</v>
      </c>
      <c r="AN62" s="126" t="s">
        <v>290</v>
      </c>
      <c r="AO62" s="125"/>
      <c r="AP62" s="37" t="s">
        <v>415</v>
      </c>
      <c r="AQ62" s="37" t="s">
        <v>331</v>
      </c>
      <c r="AR62" s="37" t="s">
        <v>331</v>
      </c>
      <c r="AS62" s="37" t="s">
        <v>331</v>
      </c>
      <c r="AT62" s="37" t="s">
        <v>270</v>
      </c>
      <c r="AV62" s="124" t="s">
        <v>290</v>
      </c>
      <c r="AW62" s="124" t="s">
        <v>331</v>
      </c>
      <c r="AX62" s="124" t="s">
        <v>331</v>
      </c>
      <c r="AY62" s="124" t="s">
        <v>331</v>
      </c>
      <c r="AZ62" s="124" t="s">
        <v>290</v>
      </c>
      <c r="BB62" s="119">
        <v>80.23</v>
      </c>
      <c r="BC62" s="119">
        <v>87.31</v>
      </c>
      <c r="BD62" s="119">
        <v>89.5</v>
      </c>
      <c r="BE62" s="119">
        <v>90.41</v>
      </c>
    </row>
    <row r="63" spans="1:57" x14ac:dyDescent="0.35">
      <c r="A63" s="32" t="s">
        <v>80</v>
      </c>
      <c r="B63" s="21">
        <v>1995</v>
      </c>
      <c r="C63" s="33" t="s">
        <v>290</v>
      </c>
      <c r="D63" s="33" t="s">
        <v>290</v>
      </c>
      <c r="E63" s="33">
        <v>97.462142</v>
      </c>
      <c r="F63" s="33">
        <v>98.976067</v>
      </c>
      <c r="G63" s="33" t="s">
        <v>290</v>
      </c>
      <c r="H63" s="33" t="s">
        <v>290</v>
      </c>
      <c r="I63" s="33" t="s">
        <v>290</v>
      </c>
      <c r="J63" s="23"/>
      <c r="K63" s="34" t="s">
        <v>290</v>
      </c>
      <c r="L63" s="34">
        <v>93.415092468261719</v>
      </c>
      <c r="M63" s="34" t="s">
        <v>290</v>
      </c>
      <c r="N63" s="34" t="s">
        <v>290</v>
      </c>
      <c r="O63" s="34">
        <v>99.936813354492188</v>
      </c>
      <c r="P63" s="34">
        <v>100</v>
      </c>
      <c r="Q63" s="34">
        <v>99.824598477687331</v>
      </c>
      <c r="R63" s="23"/>
      <c r="S63" s="35" t="s">
        <v>290</v>
      </c>
      <c r="T63" s="35" t="s">
        <v>290</v>
      </c>
      <c r="U63" s="35" t="s">
        <v>290</v>
      </c>
      <c r="V63" s="35" t="s">
        <v>290</v>
      </c>
      <c r="W63" s="35" t="s">
        <v>290</v>
      </c>
      <c r="X63" s="35" t="s">
        <v>290</v>
      </c>
      <c r="Y63" s="35" t="s">
        <v>290</v>
      </c>
      <c r="Z63" s="23"/>
      <c r="AA63" s="127" t="s">
        <v>290</v>
      </c>
      <c r="AB63" s="126" t="s">
        <v>290</v>
      </c>
      <c r="AC63" s="127">
        <v>93.415092468261719</v>
      </c>
      <c r="AD63" s="126" t="s">
        <v>290</v>
      </c>
      <c r="AE63" s="127">
        <v>97.462142</v>
      </c>
      <c r="AF63" s="126" t="s">
        <v>421</v>
      </c>
      <c r="AG63" s="127">
        <v>98.976067</v>
      </c>
      <c r="AH63" s="126" t="s">
        <v>421</v>
      </c>
      <c r="AI63" s="127">
        <v>99.936813354492188</v>
      </c>
      <c r="AJ63" s="126" t="s">
        <v>290</v>
      </c>
      <c r="AK63" s="127">
        <v>100</v>
      </c>
      <c r="AL63" s="126" t="s">
        <v>290</v>
      </c>
      <c r="AM63" s="127">
        <v>99.824598477687331</v>
      </c>
      <c r="AN63" s="126" t="s">
        <v>290</v>
      </c>
      <c r="AO63" s="125"/>
      <c r="AP63" s="37" t="s">
        <v>415</v>
      </c>
      <c r="AQ63" s="37" t="s">
        <v>270</v>
      </c>
      <c r="AR63" s="37" t="s">
        <v>331</v>
      </c>
      <c r="AS63" s="37" t="s">
        <v>331</v>
      </c>
      <c r="AT63" s="37" t="s">
        <v>270</v>
      </c>
      <c r="AV63" s="124" t="s">
        <v>290</v>
      </c>
      <c r="AW63" s="124" t="s">
        <v>290</v>
      </c>
      <c r="AX63" s="124" t="s">
        <v>331</v>
      </c>
      <c r="AY63" s="124" t="s">
        <v>331</v>
      </c>
      <c r="AZ63" s="124" t="s">
        <v>290</v>
      </c>
      <c r="BB63" s="119">
        <v>87.18</v>
      </c>
      <c r="BC63" s="119">
        <v>93.57</v>
      </c>
      <c r="BD63" s="119">
        <v>95.02000000000001</v>
      </c>
      <c r="BE63" s="119">
        <v>95.58</v>
      </c>
    </row>
    <row r="64" spans="1:57" x14ac:dyDescent="0.35">
      <c r="A64" s="32" t="s">
        <v>82</v>
      </c>
      <c r="B64" s="21">
        <v>1992</v>
      </c>
      <c r="C64" s="33" t="s">
        <v>290</v>
      </c>
      <c r="D64" s="33">
        <v>97.7</v>
      </c>
      <c r="E64" s="33" t="s">
        <v>290</v>
      </c>
      <c r="F64" s="33">
        <v>99.8</v>
      </c>
      <c r="G64" s="33" t="s">
        <v>290</v>
      </c>
      <c r="H64" s="33" t="s">
        <v>290</v>
      </c>
      <c r="I64" s="33" t="s">
        <v>290</v>
      </c>
      <c r="J64" s="23"/>
      <c r="K64" s="34" t="s">
        <v>290</v>
      </c>
      <c r="L64" s="34" t="s">
        <v>290</v>
      </c>
      <c r="M64" s="34">
        <v>99.649696350097656</v>
      </c>
      <c r="N64" s="34" t="s">
        <v>290</v>
      </c>
      <c r="O64" s="34">
        <v>100</v>
      </c>
      <c r="P64" s="34">
        <v>100</v>
      </c>
      <c r="Q64" s="34">
        <v>100</v>
      </c>
      <c r="R64" s="23"/>
      <c r="S64" s="35" t="s">
        <v>290</v>
      </c>
      <c r="T64" s="35" t="s">
        <v>290</v>
      </c>
      <c r="U64" s="35" t="s">
        <v>290</v>
      </c>
      <c r="V64" s="35" t="s">
        <v>290</v>
      </c>
      <c r="W64" s="35" t="s">
        <v>290</v>
      </c>
      <c r="X64" s="35" t="s">
        <v>290</v>
      </c>
      <c r="Y64" s="35" t="s">
        <v>290</v>
      </c>
      <c r="Z64" s="23"/>
      <c r="AA64" s="127" t="s">
        <v>290</v>
      </c>
      <c r="AB64" s="126" t="s">
        <v>290</v>
      </c>
      <c r="AC64" s="127">
        <v>97.7</v>
      </c>
      <c r="AD64" s="126" t="s">
        <v>416</v>
      </c>
      <c r="AE64" s="127">
        <v>99.649696350097656</v>
      </c>
      <c r="AF64" s="126" t="s">
        <v>290</v>
      </c>
      <c r="AG64" s="127">
        <v>99.8</v>
      </c>
      <c r="AH64" s="126" t="s">
        <v>416</v>
      </c>
      <c r="AI64" s="127">
        <v>100</v>
      </c>
      <c r="AJ64" s="126" t="s">
        <v>290</v>
      </c>
      <c r="AK64" s="127">
        <v>100</v>
      </c>
      <c r="AL64" s="126" t="s">
        <v>290</v>
      </c>
      <c r="AM64" s="127">
        <v>100</v>
      </c>
      <c r="AN64" s="126" t="s">
        <v>290</v>
      </c>
      <c r="AO64" s="125"/>
      <c r="AP64" s="37" t="s">
        <v>415</v>
      </c>
      <c r="AQ64" s="37" t="s">
        <v>323</v>
      </c>
      <c r="AR64" s="37" t="s">
        <v>270</v>
      </c>
      <c r="AS64" s="37" t="s">
        <v>323</v>
      </c>
      <c r="AT64" s="37" t="s">
        <v>270</v>
      </c>
      <c r="AV64" s="124" t="s">
        <v>290</v>
      </c>
      <c r="AW64" s="124" t="s">
        <v>323</v>
      </c>
      <c r="AX64" s="124" t="s">
        <v>333</v>
      </c>
      <c r="AY64" s="124" t="s">
        <v>323</v>
      </c>
      <c r="AZ64" s="124" t="s">
        <v>290</v>
      </c>
      <c r="BB64" s="119">
        <v>83.28</v>
      </c>
      <c r="BC64" s="119">
        <v>95.99</v>
      </c>
      <c r="BD64" s="119">
        <v>97.11</v>
      </c>
      <c r="BE64" s="119">
        <v>97.61999999999999</v>
      </c>
    </row>
    <row r="65" spans="1:57" x14ac:dyDescent="0.35">
      <c r="A65" s="32" t="s">
        <v>83</v>
      </c>
      <c r="B65" s="21">
        <v>1991</v>
      </c>
      <c r="C65" s="33" t="s">
        <v>290</v>
      </c>
      <c r="D65" s="33">
        <v>84.519249000000002</v>
      </c>
      <c r="E65" s="33">
        <v>91.580237999999994</v>
      </c>
      <c r="F65" s="33">
        <v>95.125416000000001</v>
      </c>
      <c r="G65" s="33" t="s">
        <v>290</v>
      </c>
      <c r="H65" s="33" t="s">
        <v>290</v>
      </c>
      <c r="I65" s="33" t="s">
        <v>290</v>
      </c>
      <c r="J65" s="23"/>
      <c r="K65" s="34" t="s">
        <v>290</v>
      </c>
      <c r="L65" s="34" t="s">
        <v>290</v>
      </c>
      <c r="M65" s="34" t="s">
        <v>290</v>
      </c>
      <c r="N65" s="34" t="s">
        <v>290</v>
      </c>
      <c r="O65" s="34">
        <v>98.618896484375</v>
      </c>
      <c r="P65" s="34">
        <v>98.552879333496094</v>
      </c>
      <c r="Q65" s="34">
        <v>98.754083632324352</v>
      </c>
      <c r="R65" s="23"/>
      <c r="S65" s="35" t="s">
        <v>290</v>
      </c>
      <c r="T65" s="35" t="s">
        <v>290</v>
      </c>
      <c r="U65" s="35" t="s">
        <v>290</v>
      </c>
      <c r="V65" s="35" t="s">
        <v>290</v>
      </c>
      <c r="W65" s="35" t="s">
        <v>290</v>
      </c>
      <c r="X65" s="35" t="s">
        <v>290</v>
      </c>
      <c r="Y65" s="35" t="s">
        <v>290</v>
      </c>
      <c r="Z65" s="23"/>
      <c r="AA65" s="127" t="s">
        <v>290</v>
      </c>
      <c r="AB65" s="126" t="s">
        <v>290</v>
      </c>
      <c r="AC65" s="127">
        <v>84.519249000000002</v>
      </c>
      <c r="AD65" s="126" t="s">
        <v>421</v>
      </c>
      <c r="AE65" s="127">
        <v>91.580237999999994</v>
      </c>
      <c r="AF65" s="126" t="s">
        <v>421</v>
      </c>
      <c r="AG65" s="127">
        <v>95.125416000000001</v>
      </c>
      <c r="AH65" s="126" t="s">
        <v>421</v>
      </c>
      <c r="AI65" s="127">
        <v>98.618896484375</v>
      </c>
      <c r="AJ65" s="126" t="s">
        <v>290</v>
      </c>
      <c r="AK65" s="127">
        <v>98.552879333496094</v>
      </c>
      <c r="AL65" s="126" t="s">
        <v>290</v>
      </c>
      <c r="AM65" s="127">
        <v>98.754083632324352</v>
      </c>
      <c r="AN65" s="126" t="s">
        <v>290</v>
      </c>
      <c r="AO65" s="125"/>
      <c r="AP65" s="37" t="s">
        <v>415</v>
      </c>
      <c r="AQ65" s="37" t="s">
        <v>331</v>
      </c>
      <c r="AR65" s="37" t="s">
        <v>331</v>
      </c>
      <c r="AS65" s="37" t="s">
        <v>331</v>
      </c>
      <c r="AT65" s="37" t="s">
        <v>270</v>
      </c>
      <c r="AV65" s="124" t="s">
        <v>290</v>
      </c>
      <c r="AW65" s="124" t="s">
        <v>331</v>
      </c>
      <c r="AX65" s="124" t="s">
        <v>331</v>
      </c>
      <c r="AY65" s="124" t="s">
        <v>331</v>
      </c>
      <c r="AZ65" s="124" t="s">
        <v>290</v>
      </c>
      <c r="BB65" s="119">
        <v>56.509999999999991</v>
      </c>
      <c r="BC65" s="119">
        <v>77.679999999999993</v>
      </c>
      <c r="BD65" s="119">
        <v>83.52</v>
      </c>
      <c r="BE65" s="119">
        <v>86</v>
      </c>
    </row>
    <row r="66" spans="1:57" x14ac:dyDescent="0.35">
      <c r="A66" s="32" t="s">
        <v>84</v>
      </c>
      <c r="B66" s="21">
        <v>2011</v>
      </c>
      <c r="C66" s="33" t="s">
        <v>290</v>
      </c>
      <c r="D66" s="33" t="s">
        <v>290</v>
      </c>
      <c r="E66" s="33" t="s">
        <v>290</v>
      </c>
      <c r="F66" s="33" t="s">
        <v>290</v>
      </c>
      <c r="G66" s="33" t="s">
        <v>290</v>
      </c>
      <c r="H66" s="33" t="s">
        <v>290</v>
      </c>
      <c r="I66" s="33" t="s">
        <v>290</v>
      </c>
      <c r="J66" s="23"/>
      <c r="K66" s="34" t="s">
        <v>290</v>
      </c>
      <c r="L66" s="34" t="s">
        <v>290</v>
      </c>
      <c r="M66" s="34" t="s">
        <v>290</v>
      </c>
      <c r="N66" s="34">
        <v>67.058708190917969</v>
      </c>
      <c r="O66" s="34">
        <v>67.889289855957031</v>
      </c>
      <c r="P66" s="34">
        <v>90.764671325683594</v>
      </c>
      <c r="Q66" s="34">
        <v>52.573481018678059</v>
      </c>
      <c r="R66" s="23"/>
      <c r="S66" s="35" t="s">
        <v>290</v>
      </c>
      <c r="T66" s="35" t="s">
        <v>290</v>
      </c>
      <c r="U66" s="35" t="s">
        <v>290</v>
      </c>
      <c r="V66" s="35" t="s">
        <v>290</v>
      </c>
      <c r="W66" s="35" t="s">
        <v>290</v>
      </c>
      <c r="X66" s="35" t="s">
        <v>290</v>
      </c>
      <c r="Y66" s="35" t="s">
        <v>290</v>
      </c>
      <c r="Z66" s="23"/>
      <c r="AA66" s="127" t="s">
        <v>290</v>
      </c>
      <c r="AB66" s="126" t="s">
        <v>290</v>
      </c>
      <c r="AC66" s="127" t="s">
        <v>290</v>
      </c>
      <c r="AD66" s="126" t="s">
        <v>290</v>
      </c>
      <c r="AE66" s="127" t="s">
        <v>290</v>
      </c>
      <c r="AF66" s="126" t="s">
        <v>290</v>
      </c>
      <c r="AG66" s="127">
        <v>67.058708190917969</v>
      </c>
      <c r="AH66" s="126" t="s">
        <v>290</v>
      </c>
      <c r="AI66" s="127">
        <v>67.889289855957031</v>
      </c>
      <c r="AJ66" s="126" t="s">
        <v>290</v>
      </c>
      <c r="AK66" s="127">
        <v>90.764671325683594</v>
      </c>
      <c r="AL66" s="126" t="s">
        <v>290</v>
      </c>
      <c r="AM66" s="127">
        <v>52.573481018678059</v>
      </c>
      <c r="AN66" s="126" t="s">
        <v>290</v>
      </c>
      <c r="AO66" s="125"/>
      <c r="AP66" s="37" t="s">
        <v>415</v>
      </c>
      <c r="AQ66" s="37" t="s">
        <v>415</v>
      </c>
      <c r="AR66" s="37" t="s">
        <v>415</v>
      </c>
      <c r="AS66" s="37" t="s">
        <v>270</v>
      </c>
      <c r="AT66" s="37" t="s">
        <v>270</v>
      </c>
      <c r="AV66" s="124" t="s">
        <v>290</v>
      </c>
      <c r="AW66" s="124" t="s">
        <v>290</v>
      </c>
      <c r="AX66" s="124" t="s">
        <v>290</v>
      </c>
      <c r="AY66" s="124" t="s">
        <v>290</v>
      </c>
      <c r="AZ66" s="124" t="s">
        <v>290</v>
      </c>
      <c r="BB66" s="119">
        <v>22.970000000000002</v>
      </c>
      <c r="BC66" s="119">
        <v>30.579999999999995</v>
      </c>
      <c r="BD66" s="119">
        <v>33.75</v>
      </c>
      <c r="BE66" s="119">
        <v>34.39</v>
      </c>
    </row>
    <row r="67" spans="1:57" x14ac:dyDescent="0.35">
      <c r="A67" s="32" t="s">
        <v>85</v>
      </c>
      <c r="B67" s="21">
        <v>1995</v>
      </c>
      <c r="C67" s="33" t="s">
        <v>290</v>
      </c>
      <c r="D67" s="33" t="s">
        <v>290</v>
      </c>
      <c r="E67" s="33" t="s">
        <v>290</v>
      </c>
      <c r="F67" s="33" t="s">
        <v>290</v>
      </c>
      <c r="G67" s="33" t="s">
        <v>290</v>
      </c>
      <c r="H67" s="33" t="s">
        <v>290</v>
      </c>
      <c r="I67" s="33" t="s">
        <v>290</v>
      </c>
      <c r="J67" s="23"/>
      <c r="K67" s="34" t="s">
        <v>290</v>
      </c>
      <c r="L67" s="34">
        <v>29.17753791809082</v>
      </c>
      <c r="M67" s="34">
        <v>39.740180969238281</v>
      </c>
      <c r="N67" s="34">
        <v>44.346675872802734</v>
      </c>
      <c r="O67" s="34">
        <v>46.680461883544922</v>
      </c>
      <c r="P67" s="34">
        <v>74.617622375488281</v>
      </c>
      <c r="Q67" s="34">
        <v>39.274702930260972</v>
      </c>
      <c r="R67" s="23"/>
      <c r="S67" s="35" t="s">
        <v>290</v>
      </c>
      <c r="T67" s="35" t="s">
        <v>290</v>
      </c>
      <c r="U67" s="35" t="s">
        <v>290</v>
      </c>
      <c r="V67" s="35" t="s">
        <v>290</v>
      </c>
      <c r="W67" s="35" t="s">
        <v>290</v>
      </c>
      <c r="X67" s="35" t="s">
        <v>290</v>
      </c>
      <c r="Y67" s="35" t="s">
        <v>290</v>
      </c>
      <c r="Z67" s="23"/>
      <c r="AA67" s="127" t="s">
        <v>290</v>
      </c>
      <c r="AB67" s="126" t="s">
        <v>290</v>
      </c>
      <c r="AC67" s="127">
        <v>29.17753791809082</v>
      </c>
      <c r="AD67" s="126" t="s">
        <v>290</v>
      </c>
      <c r="AE67" s="127">
        <v>39.740180969238281</v>
      </c>
      <c r="AF67" s="126" t="s">
        <v>290</v>
      </c>
      <c r="AG67" s="127">
        <v>44.346675872802734</v>
      </c>
      <c r="AH67" s="126" t="s">
        <v>290</v>
      </c>
      <c r="AI67" s="127">
        <v>46.680461883544922</v>
      </c>
      <c r="AJ67" s="126" t="s">
        <v>290</v>
      </c>
      <c r="AK67" s="127">
        <v>74.617622375488281</v>
      </c>
      <c r="AL67" s="126" t="s">
        <v>290</v>
      </c>
      <c r="AM67" s="127">
        <v>39.274702930260972</v>
      </c>
      <c r="AN67" s="126" t="s">
        <v>290</v>
      </c>
      <c r="AO67" s="125"/>
      <c r="AP67" s="37" t="s">
        <v>415</v>
      </c>
      <c r="AQ67" s="37" t="s">
        <v>270</v>
      </c>
      <c r="AR67" s="37" t="s">
        <v>270</v>
      </c>
      <c r="AS67" s="37" t="s">
        <v>270</v>
      </c>
      <c r="AT67" s="37" t="s">
        <v>270</v>
      </c>
      <c r="AV67" s="124" t="s">
        <v>290</v>
      </c>
      <c r="AW67" s="124" t="s">
        <v>290</v>
      </c>
      <c r="AX67" s="124" t="s">
        <v>290</v>
      </c>
      <c r="AY67" s="124" t="s">
        <v>290</v>
      </c>
      <c r="AZ67" s="124" t="s">
        <v>290</v>
      </c>
      <c r="BB67" s="119">
        <v>6.0799999999999965</v>
      </c>
      <c r="BC67" s="119">
        <v>12.129999999999995</v>
      </c>
      <c r="BD67" s="119">
        <v>14.780000000000005</v>
      </c>
      <c r="BE67" s="119">
        <v>16.32</v>
      </c>
    </row>
    <row r="68" spans="1:57" x14ac:dyDescent="0.35">
      <c r="A68" s="32" t="s">
        <v>86</v>
      </c>
      <c r="B68" s="21" t="s">
        <v>290</v>
      </c>
      <c r="C68" s="33" t="s">
        <v>290</v>
      </c>
      <c r="D68" s="33" t="s">
        <v>290</v>
      </c>
      <c r="E68" s="33" t="s">
        <v>290</v>
      </c>
      <c r="F68" s="33" t="s">
        <v>290</v>
      </c>
      <c r="G68" s="33" t="s">
        <v>290</v>
      </c>
      <c r="H68" s="33" t="s">
        <v>290</v>
      </c>
      <c r="I68" s="33" t="s">
        <v>290</v>
      </c>
      <c r="J68" s="23"/>
      <c r="K68" s="34" t="s">
        <v>290</v>
      </c>
      <c r="L68" s="34" t="s">
        <v>290</v>
      </c>
      <c r="M68" s="34" t="s">
        <v>290</v>
      </c>
      <c r="N68" s="34" t="s">
        <v>290</v>
      </c>
      <c r="O68" s="34" t="s">
        <v>290</v>
      </c>
      <c r="P68" s="34" t="s">
        <v>290</v>
      </c>
      <c r="Q68" s="34" t="s">
        <v>290</v>
      </c>
      <c r="R68" s="23"/>
      <c r="S68" s="35">
        <v>100</v>
      </c>
      <c r="T68" s="35">
        <v>100</v>
      </c>
      <c r="U68" s="35">
        <v>100</v>
      </c>
      <c r="V68" s="35">
        <v>100</v>
      </c>
      <c r="W68" s="35">
        <v>100</v>
      </c>
      <c r="X68" s="35">
        <v>100</v>
      </c>
      <c r="Y68" s="35">
        <v>100</v>
      </c>
      <c r="Z68" s="23"/>
      <c r="AA68" s="127">
        <v>100</v>
      </c>
      <c r="AB68" s="126" t="s">
        <v>420</v>
      </c>
      <c r="AC68" s="127">
        <v>100</v>
      </c>
      <c r="AD68" s="126" t="s">
        <v>420</v>
      </c>
      <c r="AE68" s="127">
        <v>100</v>
      </c>
      <c r="AF68" s="126" t="s">
        <v>420</v>
      </c>
      <c r="AG68" s="127">
        <v>100</v>
      </c>
      <c r="AH68" s="126" t="s">
        <v>420</v>
      </c>
      <c r="AI68" s="127">
        <v>100</v>
      </c>
      <c r="AJ68" s="126" t="s">
        <v>420</v>
      </c>
      <c r="AK68" s="127">
        <v>100</v>
      </c>
      <c r="AL68" s="126" t="s">
        <v>420</v>
      </c>
      <c r="AM68" s="127">
        <v>100</v>
      </c>
      <c r="AN68" s="126" t="s">
        <v>420</v>
      </c>
      <c r="AO68" s="125"/>
      <c r="AP68" s="37" t="s">
        <v>419</v>
      </c>
      <c r="AQ68" s="37" t="s">
        <v>419</v>
      </c>
      <c r="AR68" s="37" t="s">
        <v>419</v>
      </c>
      <c r="AS68" s="37" t="s">
        <v>419</v>
      </c>
      <c r="AT68" s="37" t="s">
        <v>419</v>
      </c>
      <c r="AV68" s="124" t="s">
        <v>290</v>
      </c>
      <c r="AW68" s="124" t="s">
        <v>290</v>
      </c>
      <c r="AX68" s="124" t="s">
        <v>290</v>
      </c>
      <c r="AY68" s="124" t="s">
        <v>290</v>
      </c>
      <c r="AZ68" s="124" t="s">
        <v>290</v>
      </c>
      <c r="BB68" s="119">
        <v>79.41</v>
      </c>
      <c r="BC68" s="119">
        <v>90.039999999999992</v>
      </c>
      <c r="BD68" s="119">
        <v>92.14</v>
      </c>
      <c r="BE68" s="119">
        <v>92.89</v>
      </c>
    </row>
    <row r="69" spans="1:57" x14ac:dyDescent="0.35">
      <c r="A69" s="32" t="s">
        <v>87</v>
      </c>
      <c r="B69" s="21">
        <v>2000</v>
      </c>
      <c r="C69" s="33" t="s">
        <v>290</v>
      </c>
      <c r="D69" s="33">
        <v>12.7</v>
      </c>
      <c r="E69" s="33" t="s">
        <v>290</v>
      </c>
      <c r="F69" s="33">
        <v>27.2</v>
      </c>
      <c r="G69" s="33">
        <v>42.9</v>
      </c>
      <c r="H69" s="33">
        <v>85.4</v>
      </c>
      <c r="I69" s="33">
        <v>26.5</v>
      </c>
      <c r="J69" s="23"/>
      <c r="K69" s="34" t="s">
        <v>290</v>
      </c>
      <c r="L69" s="34" t="s">
        <v>290</v>
      </c>
      <c r="M69" s="34">
        <v>25.033405303955078</v>
      </c>
      <c r="N69" s="34" t="s">
        <v>290</v>
      </c>
      <c r="O69" s="34" t="s">
        <v>290</v>
      </c>
      <c r="P69" s="34" t="s">
        <v>290</v>
      </c>
      <c r="Q69" s="34" t="s">
        <v>290</v>
      </c>
      <c r="R69" s="23"/>
      <c r="S69" s="35" t="s">
        <v>290</v>
      </c>
      <c r="T69" s="35" t="s">
        <v>290</v>
      </c>
      <c r="U69" s="35" t="s">
        <v>290</v>
      </c>
      <c r="V69" s="35" t="s">
        <v>290</v>
      </c>
      <c r="W69" s="35" t="s">
        <v>290</v>
      </c>
      <c r="X69" s="35" t="s">
        <v>290</v>
      </c>
      <c r="Y69" s="35" t="s">
        <v>290</v>
      </c>
      <c r="Z69" s="23"/>
      <c r="AA69" s="127" t="s">
        <v>290</v>
      </c>
      <c r="AB69" s="126" t="s">
        <v>290</v>
      </c>
      <c r="AC69" s="127">
        <v>12.7</v>
      </c>
      <c r="AD69" s="126" t="s">
        <v>416</v>
      </c>
      <c r="AE69" s="127">
        <v>25.033405303955078</v>
      </c>
      <c r="AF69" s="126" t="s">
        <v>290</v>
      </c>
      <c r="AG69" s="127">
        <v>27.2</v>
      </c>
      <c r="AH69" s="126" t="s">
        <v>423</v>
      </c>
      <c r="AI69" s="127">
        <v>42.9</v>
      </c>
      <c r="AJ69" s="126" t="s">
        <v>423</v>
      </c>
      <c r="AK69" s="127">
        <v>85.4</v>
      </c>
      <c r="AL69" s="126" t="s">
        <v>423</v>
      </c>
      <c r="AM69" s="127">
        <v>26.5</v>
      </c>
      <c r="AN69" s="126" t="s">
        <v>423</v>
      </c>
      <c r="AO69" s="125"/>
      <c r="AP69" s="37" t="s">
        <v>415</v>
      </c>
      <c r="AQ69" s="37" t="s">
        <v>323</v>
      </c>
      <c r="AR69" s="37" t="s">
        <v>270</v>
      </c>
      <c r="AS69" s="37" t="s">
        <v>322</v>
      </c>
      <c r="AT69" s="37" t="s">
        <v>322</v>
      </c>
      <c r="AV69" s="124" t="s">
        <v>290</v>
      </c>
      <c r="AW69" s="124" t="s">
        <v>323</v>
      </c>
      <c r="AX69" s="124" t="s">
        <v>290</v>
      </c>
      <c r="AY69" s="124" t="s">
        <v>322</v>
      </c>
      <c r="AZ69" s="124" t="s">
        <v>322</v>
      </c>
      <c r="BB69" s="119">
        <v>1.0700000000000043</v>
      </c>
      <c r="BC69" s="119">
        <v>2.6900000000000035</v>
      </c>
      <c r="BD69" s="119">
        <v>3.2499999999999973</v>
      </c>
      <c r="BE69" s="119">
        <v>3.510000000000002</v>
      </c>
    </row>
    <row r="70" spans="1:57" x14ac:dyDescent="0.35">
      <c r="A70" s="32" t="s">
        <v>89</v>
      </c>
      <c r="B70" s="21" t="s">
        <v>290</v>
      </c>
      <c r="C70" s="33" t="s">
        <v>290</v>
      </c>
      <c r="D70" s="33" t="s">
        <v>290</v>
      </c>
      <c r="E70" s="33" t="s">
        <v>290</v>
      </c>
      <c r="F70" s="33" t="s">
        <v>290</v>
      </c>
      <c r="G70" s="33" t="s">
        <v>290</v>
      </c>
      <c r="H70" s="33" t="s">
        <v>290</v>
      </c>
      <c r="I70" s="33" t="s">
        <v>290</v>
      </c>
      <c r="J70" s="23"/>
      <c r="K70" s="34" t="s">
        <v>290</v>
      </c>
      <c r="L70" s="34" t="s">
        <v>290</v>
      </c>
      <c r="M70" s="34" t="s">
        <v>290</v>
      </c>
      <c r="N70" s="34" t="s">
        <v>290</v>
      </c>
      <c r="O70" s="34" t="s">
        <v>290</v>
      </c>
      <c r="P70" s="34" t="s">
        <v>290</v>
      </c>
      <c r="Q70" s="34" t="s">
        <v>290</v>
      </c>
      <c r="R70" s="23"/>
      <c r="S70" s="35">
        <v>100</v>
      </c>
      <c r="T70" s="35">
        <v>100</v>
      </c>
      <c r="U70" s="35">
        <v>100</v>
      </c>
      <c r="V70" s="35">
        <v>100</v>
      </c>
      <c r="W70" s="35">
        <v>100</v>
      </c>
      <c r="X70" s="35">
        <v>100</v>
      </c>
      <c r="Y70" s="35">
        <v>100</v>
      </c>
      <c r="Z70" s="23"/>
      <c r="AA70" s="127">
        <v>100</v>
      </c>
      <c r="AB70" s="126" t="s">
        <v>420</v>
      </c>
      <c r="AC70" s="127">
        <v>100</v>
      </c>
      <c r="AD70" s="126" t="s">
        <v>420</v>
      </c>
      <c r="AE70" s="127">
        <v>100</v>
      </c>
      <c r="AF70" s="126" t="s">
        <v>420</v>
      </c>
      <c r="AG70" s="127">
        <v>100</v>
      </c>
      <c r="AH70" s="126" t="s">
        <v>420</v>
      </c>
      <c r="AI70" s="127">
        <v>100</v>
      </c>
      <c r="AJ70" s="126" t="s">
        <v>420</v>
      </c>
      <c r="AK70" s="127">
        <v>100</v>
      </c>
      <c r="AL70" s="126" t="s">
        <v>420</v>
      </c>
      <c r="AM70" s="127">
        <v>100</v>
      </c>
      <c r="AN70" s="126" t="s">
        <v>420</v>
      </c>
      <c r="AO70" s="125"/>
      <c r="AP70" s="37" t="s">
        <v>419</v>
      </c>
      <c r="AQ70" s="37" t="s">
        <v>419</v>
      </c>
      <c r="AR70" s="37" t="s">
        <v>419</v>
      </c>
      <c r="AS70" s="37" t="s">
        <v>419</v>
      </c>
      <c r="AT70" s="37" t="s">
        <v>419</v>
      </c>
      <c r="AV70" s="124" t="s">
        <v>290</v>
      </c>
      <c r="AW70" s="124" t="s">
        <v>290</v>
      </c>
      <c r="AX70" s="124" t="s">
        <v>290</v>
      </c>
      <c r="AY70" s="124" t="s">
        <v>290</v>
      </c>
      <c r="AZ70" s="124" t="s">
        <v>290</v>
      </c>
      <c r="BB70" s="119"/>
      <c r="BC70" s="119"/>
      <c r="BD70" s="119"/>
      <c r="BE70" s="119"/>
    </row>
    <row r="71" spans="1:57" x14ac:dyDescent="0.35">
      <c r="A71" s="32" t="s">
        <v>90</v>
      </c>
      <c r="B71" s="21">
        <v>1996</v>
      </c>
      <c r="C71" s="33" t="s">
        <v>290</v>
      </c>
      <c r="D71" s="33" t="s">
        <v>290</v>
      </c>
      <c r="E71" s="33" t="s">
        <v>290</v>
      </c>
      <c r="F71" s="33" t="s">
        <v>290</v>
      </c>
      <c r="G71" s="33" t="s">
        <v>290</v>
      </c>
      <c r="H71" s="33" t="s">
        <v>290</v>
      </c>
      <c r="I71" s="33" t="s">
        <v>290</v>
      </c>
      <c r="J71" s="23"/>
      <c r="K71" s="34" t="s">
        <v>290</v>
      </c>
      <c r="L71" s="34">
        <v>75.392509460449219</v>
      </c>
      <c r="M71" s="34">
        <v>89.549285888671875</v>
      </c>
      <c r="N71" s="34">
        <v>95.593437194824219</v>
      </c>
      <c r="O71" s="34">
        <v>98.646049499511719</v>
      </c>
      <c r="P71" s="34">
        <v>99.178627014160156</v>
      </c>
      <c r="Q71" s="34">
        <v>98.018353181161089</v>
      </c>
      <c r="R71" s="23"/>
      <c r="S71" s="35" t="s">
        <v>290</v>
      </c>
      <c r="T71" s="35" t="s">
        <v>290</v>
      </c>
      <c r="U71" s="35" t="s">
        <v>290</v>
      </c>
      <c r="V71" s="35" t="s">
        <v>290</v>
      </c>
      <c r="W71" s="35" t="s">
        <v>290</v>
      </c>
      <c r="X71" s="35" t="s">
        <v>290</v>
      </c>
      <c r="Y71" s="35" t="s">
        <v>290</v>
      </c>
      <c r="Z71" s="23"/>
      <c r="AA71" s="127" t="s">
        <v>290</v>
      </c>
      <c r="AB71" s="126" t="s">
        <v>290</v>
      </c>
      <c r="AC71" s="127">
        <v>75.392509460449219</v>
      </c>
      <c r="AD71" s="126" t="s">
        <v>290</v>
      </c>
      <c r="AE71" s="127">
        <v>89.549285888671875</v>
      </c>
      <c r="AF71" s="126" t="s">
        <v>290</v>
      </c>
      <c r="AG71" s="127">
        <v>95.593437194824219</v>
      </c>
      <c r="AH71" s="126" t="s">
        <v>290</v>
      </c>
      <c r="AI71" s="127">
        <v>98.646049499511719</v>
      </c>
      <c r="AJ71" s="126" t="s">
        <v>290</v>
      </c>
      <c r="AK71" s="127">
        <v>99.178627014160156</v>
      </c>
      <c r="AL71" s="126" t="s">
        <v>290</v>
      </c>
      <c r="AM71" s="127">
        <v>98.018353181161089</v>
      </c>
      <c r="AN71" s="126" t="s">
        <v>290</v>
      </c>
      <c r="AO71" s="125"/>
      <c r="AP71" s="37" t="s">
        <v>415</v>
      </c>
      <c r="AQ71" s="37" t="s">
        <v>270</v>
      </c>
      <c r="AR71" s="37" t="s">
        <v>270</v>
      </c>
      <c r="AS71" s="37" t="s">
        <v>270</v>
      </c>
      <c r="AT71" s="37" t="s">
        <v>270</v>
      </c>
      <c r="AV71" s="124" t="s">
        <v>290</v>
      </c>
      <c r="AW71" s="124" t="s">
        <v>290</v>
      </c>
      <c r="AX71" s="124" t="s">
        <v>290</v>
      </c>
      <c r="AY71" s="124" t="s">
        <v>290</v>
      </c>
      <c r="AZ71" s="124" t="s">
        <v>290</v>
      </c>
      <c r="BB71" s="119">
        <v>31.130000000000003</v>
      </c>
      <c r="BC71" s="119">
        <v>36.909999999999997</v>
      </c>
      <c r="BD71" s="119">
        <v>38.83</v>
      </c>
      <c r="BE71" s="119">
        <v>39.559999999999995</v>
      </c>
    </row>
    <row r="72" spans="1:57" x14ac:dyDescent="0.35">
      <c r="A72" s="32" t="s">
        <v>91</v>
      </c>
      <c r="B72" s="21" t="s">
        <v>290</v>
      </c>
      <c r="C72" s="33" t="s">
        <v>290</v>
      </c>
      <c r="D72" s="33" t="s">
        <v>290</v>
      </c>
      <c r="E72" s="33" t="s">
        <v>290</v>
      </c>
      <c r="F72" s="33" t="s">
        <v>290</v>
      </c>
      <c r="G72" s="33" t="s">
        <v>290</v>
      </c>
      <c r="H72" s="33" t="s">
        <v>290</v>
      </c>
      <c r="I72" s="33" t="s">
        <v>290</v>
      </c>
      <c r="J72" s="23"/>
      <c r="K72" s="34" t="s">
        <v>290</v>
      </c>
      <c r="L72" s="34" t="s">
        <v>290</v>
      </c>
      <c r="M72" s="34" t="s">
        <v>290</v>
      </c>
      <c r="N72" s="34" t="s">
        <v>290</v>
      </c>
      <c r="O72" s="34" t="s">
        <v>290</v>
      </c>
      <c r="P72" s="34" t="s">
        <v>290</v>
      </c>
      <c r="Q72" s="34" t="s">
        <v>290</v>
      </c>
      <c r="R72" s="23"/>
      <c r="S72" s="35">
        <v>100</v>
      </c>
      <c r="T72" s="35">
        <v>100</v>
      </c>
      <c r="U72" s="35">
        <v>100</v>
      </c>
      <c r="V72" s="35">
        <v>100</v>
      </c>
      <c r="W72" s="35">
        <v>100</v>
      </c>
      <c r="X72" s="35">
        <v>100</v>
      </c>
      <c r="Y72" s="35">
        <v>100</v>
      </c>
      <c r="Z72" s="23"/>
      <c r="AA72" s="127">
        <v>100</v>
      </c>
      <c r="AB72" s="126" t="s">
        <v>420</v>
      </c>
      <c r="AC72" s="127">
        <v>100</v>
      </c>
      <c r="AD72" s="126" t="s">
        <v>420</v>
      </c>
      <c r="AE72" s="127">
        <v>100</v>
      </c>
      <c r="AF72" s="126" t="s">
        <v>420</v>
      </c>
      <c r="AG72" s="127">
        <v>100</v>
      </c>
      <c r="AH72" s="126" t="s">
        <v>420</v>
      </c>
      <c r="AI72" s="127">
        <v>100</v>
      </c>
      <c r="AJ72" s="126" t="s">
        <v>420</v>
      </c>
      <c r="AK72" s="127">
        <v>100</v>
      </c>
      <c r="AL72" s="126" t="s">
        <v>420</v>
      </c>
      <c r="AM72" s="127">
        <v>100</v>
      </c>
      <c r="AN72" s="126" t="s">
        <v>420</v>
      </c>
      <c r="AO72" s="125"/>
      <c r="AP72" s="37" t="s">
        <v>419</v>
      </c>
      <c r="AQ72" s="37" t="s">
        <v>419</v>
      </c>
      <c r="AR72" s="37" t="s">
        <v>419</v>
      </c>
      <c r="AS72" s="37" t="s">
        <v>419</v>
      </c>
      <c r="AT72" s="37" t="s">
        <v>419</v>
      </c>
      <c r="AV72" s="124" t="s">
        <v>290</v>
      </c>
      <c r="AW72" s="124" t="s">
        <v>290</v>
      </c>
      <c r="AX72" s="124" t="s">
        <v>290</v>
      </c>
      <c r="AY72" s="124" t="s">
        <v>290</v>
      </c>
      <c r="AZ72" s="124" t="s">
        <v>290</v>
      </c>
      <c r="BB72" s="119">
        <v>100</v>
      </c>
      <c r="BC72" s="119">
        <v>100</v>
      </c>
      <c r="BD72" s="119">
        <v>100</v>
      </c>
      <c r="BE72" s="119">
        <v>100</v>
      </c>
    </row>
    <row r="73" spans="1:57" x14ac:dyDescent="0.35">
      <c r="A73" s="32" t="s">
        <v>93</v>
      </c>
      <c r="B73" s="21" t="s">
        <v>290</v>
      </c>
      <c r="C73" s="33" t="s">
        <v>290</v>
      </c>
      <c r="D73" s="33" t="s">
        <v>290</v>
      </c>
      <c r="E73" s="33" t="s">
        <v>290</v>
      </c>
      <c r="F73" s="33" t="s">
        <v>290</v>
      </c>
      <c r="G73" s="33" t="s">
        <v>290</v>
      </c>
      <c r="H73" s="33" t="s">
        <v>290</v>
      </c>
      <c r="I73" s="33" t="s">
        <v>290</v>
      </c>
      <c r="J73" s="23"/>
      <c r="K73" s="34" t="s">
        <v>290</v>
      </c>
      <c r="L73" s="34" t="s">
        <v>290</v>
      </c>
      <c r="M73" s="34" t="s">
        <v>290</v>
      </c>
      <c r="N73" s="34" t="s">
        <v>290</v>
      </c>
      <c r="O73" s="34" t="s">
        <v>290</v>
      </c>
      <c r="P73" s="34" t="s">
        <v>290</v>
      </c>
      <c r="Q73" s="34" t="s">
        <v>290</v>
      </c>
      <c r="R73" s="23"/>
      <c r="S73" s="35">
        <v>100</v>
      </c>
      <c r="T73" s="35">
        <v>100</v>
      </c>
      <c r="U73" s="35">
        <v>100</v>
      </c>
      <c r="V73" s="35">
        <v>100</v>
      </c>
      <c r="W73" s="35">
        <v>100</v>
      </c>
      <c r="X73" s="35">
        <v>100</v>
      </c>
      <c r="Y73" s="35">
        <v>100</v>
      </c>
      <c r="Z73" s="23"/>
      <c r="AA73" s="127">
        <v>100</v>
      </c>
      <c r="AB73" s="126" t="s">
        <v>420</v>
      </c>
      <c r="AC73" s="127">
        <v>100</v>
      </c>
      <c r="AD73" s="126" t="s">
        <v>420</v>
      </c>
      <c r="AE73" s="127">
        <v>100</v>
      </c>
      <c r="AF73" s="126" t="s">
        <v>420</v>
      </c>
      <c r="AG73" s="127">
        <v>100</v>
      </c>
      <c r="AH73" s="126" t="s">
        <v>420</v>
      </c>
      <c r="AI73" s="127">
        <v>100</v>
      </c>
      <c r="AJ73" s="126" t="s">
        <v>420</v>
      </c>
      <c r="AK73" s="127">
        <v>100</v>
      </c>
      <c r="AL73" s="126" t="s">
        <v>420</v>
      </c>
      <c r="AM73" s="127">
        <v>100</v>
      </c>
      <c r="AN73" s="126" t="s">
        <v>420</v>
      </c>
      <c r="AO73" s="125"/>
      <c r="AP73" s="37" t="s">
        <v>419</v>
      </c>
      <c r="AQ73" s="37" t="s">
        <v>419</v>
      </c>
      <c r="AR73" s="37" t="s">
        <v>419</v>
      </c>
      <c r="AS73" s="37" t="s">
        <v>419</v>
      </c>
      <c r="AT73" s="37" t="s">
        <v>419</v>
      </c>
      <c r="AV73" s="124" t="s">
        <v>290</v>
      </c>
      <c r="AW73" s="124" t="s">
        <v>290</v>
      </c>
      <c r="AX73" s="124" t="s">
        <v>290</v>
      </c>
      <c r="AY73" s="124" t="s">
        <v>290</v>
      </c>
      <c r="AZ73" s="124" t="s">
        <v>290</v>
      </c>
      <c r="BB73" s="119">
        <v>100</v>
      </c>
      <c r="BC73" s="119">
        <v>100</v>
      </c>
      <c r="BD73" s="119">
        <v>100</v>
      </c>
      <c r="BE73" s="119">
        <v>100</v>
      </c>
    </row>
    <row r="74" spans="1:57" x14ac:dyDescent="0.35">
      <c r="A74" s="32" t="s">
        <v>94</v>
      </c>
      <c r="B74" s="21" t="s">
        <v>290</v>
      </c>
      <c r="C74" s="33" t="s">
        <v>290</v>
      </c>
      <c r="D74" s="33" t="s">
        <v>290</v>
      </c>
      <c r="E74" s="33" t="s">
        <v>290</v>
      </c>
      <c r="F74" s="33" t="s">
        <v>290</v>
      </c>
      <c r="G74" s="33" t="s">
        <v>290</v>
      </c>
      <c r="H74" s="33" t="s">
        <v>290</v>
      </c>
      <c r="I74" s="33" t="s">
        <v>290</v>
      </c>
      <c r="J74" s="23"/>
      <c r="K74" s="34" t="s">
        <v>290</v>
      </c>
      <c r="L74" s="34" t="s">
        <v>290</v>
      </c>
      <c r="M74" s="34" t="s">
        <v>290</v>
      </c>
      <c r="N74" s="34" t="s">
        <v>290</v>
      </c>
      <c r="O74" s="34" t="s">
        <v>290</v>
      </c>
      <c r="P74" s="34" t="s">
        <v>290</v>
      </c>
      <c r="Q74" s="34" t="s">
        <v>290</v>
      </c>
      <c r="R74" s="23"/>
      <c r="S74" s="35">
        <v>100</v>
      </c>
      <c r="T74" s="35">
        <v>100</v>
      </c>
      <c r="U74" s="35">
        <v>100</v>
      </c>
      <c r="V74" s="35">
        <v>100</v>
      </c>
      <c r="W74" s="35">
        <v>100</v>
      </c>
      <c r="X74" s="35">
        <v>100</v>
      </c>
      <c r="Y74" s="35">
        <v>100</v>
      </c>
      <c r="Z74" s="23"/>
      <c r="AA74" s="127">
        <v>100</v>
      </c>
      <c r="AB74" s="126" t="s">
        <v>420</v>
      </c>
      <c r="AC74" s="127">
        <v>100</v>
      </c>
      <c r="AD74" s="126" t="s">
        <v>420</v>
      </c>
      <c r="AE74" s="127">
        <v>100</v>
      </c>
      <c r="AF74" s="126" t="s">
        <v>420</v>
      </c>
      <c r="AG74" s="127">
        <v>100</v>
      </c>
      <c r="AH74" s="126" t="s">
        <v>420</v>
      </c>
      <c r="AI74" s="127">
        <v>100</v>
      </c>
      <c r="AJ74" s="126" t="s">
        <v>420</v>
      </c>
      <c r="AK74" s="127">
        <v>100</v>
      </c>
      <c r="AL74" s="126" t="s">
        <v>420</v>
      </c>
      <c r="AM74" s="127">
        <v>100</v>
      </c>
      <c r="AN74" s="126" t="s">
        <v>420</v>
      </c>
      <c r="AO74" s="125"/>
      <c r="AP74" s="37" t="s">
        <v>419</v>
      </c>
      <c r="AQ74" s="37" t="s">
        <v>419</v>
      </c>
      <c r="AR74" s="37" t="s">
        <v>419</v>
      </c>
      <c r="AS74" s="37" t="s">
        <v>419</v>
      </c>
      <c r="AT74" s="37" t="s">
        <v>419</v>
      </c>
      <c r="AV74" s="124" t="s">
        <v>290</v>
      </c>
      <c r="AW74" s="124" t="s">
        <v>290</v>
      </c>
      <c r="AX74" s="124" t="s">
        <v>290</v>
      </c>
      <c r="AY74" s="124" t="s">
        <v>290</v>
      </c>
      <c r="AZ74" s="124" t="s">
        <v>290</v>
      </c>
      <c r="BB74" s="119"/>
      <c r="BC74" s="119"/>
      <c r="BD74" s="119"/>
      <c r="BE74" s="119"/>
    </row>
    <row r="75" spans="1:57" x14ac:dyDescent="0.35">
      <c r="A75" s="32" t="s">
        <v>95</v>
      </c>
      <c r="B75" s="21">
        <v>2000</v>
      </c>
      <c r="C75" s="33" t="s">
        <v>290</v>
      </c>
      <c r="D75" s="33">
        <v>73.599999999999994</v>
      </c>
      <c r="E75" s="33" t="s">
        <v>290</v>
      </c>
      <c r="F75" s="33" t="s">
        <v>290</v>
      </c>
      <c r="G75" s="33" t="s">
        <v>290</v>
      </c>
      <c r="H75" s="33" t="s">
        <v>290</v>
      </c>
      <c r="I75" s="33" t="s">
        <v>290</v>
      </c>
      <c r="J75" s="23"/>
      <c r="K75" s="34" t="s">
        <v>290</v>
      </c>
      <c r="L75" s="34" t="s">
        <v>290</v>
      </c>
      <c r="M75" s="34">
        <v>84.929885864257813</v>
      </c>
      <c r="N75" s="34">
        <v>89.219940185546875</v>
      </c>
      <c r="O75" s="34">
        <v>91.395500183105469</v>
      </c>
      <c r="P75" s="34">
        <v>96.663719177246094</v>
      </c>
      <c r="Q75" s="34">
        <v>54.96495051851538</v>
      </c>
      <c r="R75" s="23"/>
      <c r="S75" s="35" t="s">
        <v>290</v>
      </c>
      <c r="T75" s="35" t="s">
        <v>290</v>
      </c>
      <c r="U75" s="35" t="s">
        <v>290</v>
      </c>
      <c r="V75" s="35" t="s">
        <v>290</v>
      </c>
      <c r="W75" s="35" t="s">
        <v>290</v>
      </c>
      <c r="X75" s="35" t="s">
        <v>290</v>
      </c>
      <c r="Y75" s="35" t="s">
        <v>290</v>
      </c>
      <c r="Z75" s="23"/>
      <c r="AA75" s="127" t="s">
        <v>290</v>
      </c>
      <c r="AB75" s="126" t="s">
        <v>290</v>
      </c>
      <c r="AC75" s="127">
        <v>73.599999999999994</v>
      </c>
      <c r="AD75" s="126" t="s">
        <v>416</v>
      </c>
      <c r="AE75" s="127">
        <v>84.929885864257813</v>
      </c>
      <c r="AF75" s="126" t="s">
        <v>290</v>
      </c>
      <c r="AG75" s="127">
        <v>89.219940185546875</v>
      </c>
      <c r="AH75" s="126" t="s">
        <v>290</v>
      </c>
      <c r="AI75" s="127">
        <v>91.395500183105469</v>
      </c>
      <c r="AJ75" s="126" t="s">
        <v>290</v>
      </c>
      <c r="AK75" s="127">
        <v>96.663719177246094</v>
      </c>
      <c r="AL75" s="126" t="s">
        <v>290</v>
      </c>
      <c r="AM75" s="127">
        <v>54.96495051851538</v>
      </c>
      <c r="AN75" s="126" t="s">
        <v>290</v>
      </c>
      <c r="AO75" s="125"/>
      <c r="AP75" s="37" t="s">
        <v>415</v>
      </c>
      <c r="AQ75" s="37" t="s">
        <v>323</v>
      </c>
      <c r="AR75" s="37" t="s">
        <v>270</v>
      </c>
      <c r="AS75" s="37" t="s">
        <v>270</v>
      </c>
      <c r="AT75" s="37" t="s">
        <v>270</v>
      </c>
      <c r="AV75" s="124" t="s">
        <v>290</v>
      </c>
      <c r="AW75" s="124" t="s">
        <v>323</v>
      </c>
      <c r="AX75" s="124" t="s">
        <v>290</v>
      </c>
      <c r="AY75" s="124" t="s">
        <v>290</v>
      </c>
      <c r="AZ75" s="124" t="s">
        <v>290</v>
      </c>
      <c r="BB75" s="119">
        <v>58.719999999999992</v>
      </c>
      <c r="BC75" s="119">
        <v>73.570000000000007</v>
      </c>
      <c r="BD75" s="119">
        <v>77.3</v>
      </c>
      <c r="BE75" s="119">
        <v>79.12</v>
      </c>
    </row>
    <row r="76" spans="1:57" x14ac:dyDescent="0.35">
      <c r="A76" s="32" t="s">
        <v>97</v>
      </c>
      <c r="B76" s="21">
        <v>1993</v>
      </c>
      <c r="C76" s="33" t="s">
        <v>290</v>
      </c>
      <c r="D76" s="33">
        <v>34.299999999999997</v>
      </c>
      <c r="E76" s="33" t="s">
        <v>290</v>
      </c>
      <c r="F76" s="33" t="s">
        <v>290</v>
      </c>
      <c r="G76" s="33" t="s">
        <v>290</v>
      </c>
      <c r="H76" s="33" t="s">
        <v>290</v>
      </c>
      <c r="I76" s="33" t="s">
        <v>290</v>
      </c>
      <c r="J76" s="23"/>
      <c r="K76" s="34" t="s">
        <v>290</v>
      </c>
      <c r="L76" s="34" t="s">
        <v>290</v>
      </c>
      <c r="M76" s="34">
        <v>40.197135925292969</v>
      </c>
      <c r="N76" s="34">
        <v>45.216743469238281</v>
      </c>
      <c r="O76" s="34">
        <v>47.757087707519531</v>
      </c>
      <c r="P76" s="34">
        <v>69.042526245117188</v>
      </c>
      <c r="Q76" s="34">
        <v>15.529245173613818</v>
      </c>
      <c r="R76" s="23"/>
      <c r="S76" s="35" t="s">
        <v>290</v>
      </c>
      <c r="T76" s="35" t="s">
        <v>290</v>
      </c>
      <c r="U76" s="35" t="s">
        <v>290</v>
      </c>
      <c r="V76" s="35" t="s">
        <v>290</v>
      </c>
      <c r="W76" s="35" t="s">
        <v>290</v>
      </c>
      <c r="X76" s="35" t="s">
        <v>290</v>
      </c>
      <c r="Y76" s="35" t="s">
        <v>290</v>
      </c>
      <c r="Z76" s="23"/>
      <c r="AA76" s="127" t="s">
        <v>290</v>
      </c>
      <c r="AB76" s="126" t="s">
        <v>290</v>
      </c>
      <c r="AC76" s="127">
        <v>34.299999999999997</v>
      </c>
      <c r="AD76" s="126" t="s">
        <v>411</v>
      </c>
      <c r="AE76" s="127">
        <v>40.197135925292969</v>
      </c>
      <c r="AF76" s="126" t="s">
        <v>290</v>
      </c>
      <c r="AG76" s="127">
        <v>45.216743469238281</v>
      </c>
      <c r="AH76" s="126" t="s">
        <v>290</v>
      </c>
      <c r="AI76" s="127">
        <v>47.757087707519531</v>
      </c>
      <c r="AJ76" s="126" t="s">
        <v>290</v>
      </c>
      <c r="AK76" s="127">
        <v>69.042526245117188</v>
      </c>
      <c r="AL76" s="126" t="s">
        <v>290</v>
      </c>
      <c r="AM76" s="127">
        <v>15.529245173613818</v>
      </c>
      <c r="AN76" s="126" t="s">
        <v>290</v>
      </c>
      <c r="AO76" s="125"/>
      <c r="AP76" s="37" t="s">
        <v>415</v>
      </c>
      <c r="AQ76" s="37" t="s">
        <v>321</v>
      </c>
      <c r="AR76" s="37" t="s">
        <v>270</v>
      </c>
      <c r="AS76" s="37" t="s">
        <v>270</v>
      </c>
      <c r="AT76" s="37" t="s">
        <v>270</v>
      </c>
      <c r="AV76" s="124" t="s">
        <v>290</v>
      </c>
      <c r="AW76" s="124" t="s">
        <v>321</v>
      </c>
      <c r="AX76" s="124" t="s">
        <v>290</v>
      </c>
      <c r="AY76" s="124" t="s">
        <v>290</v>
      </c>
      <c r="AZ76" s="124" t="s">
        <v>290</v>
      </c>
      <c r="BB76" s="119">
        <v>3</v>
      </c>
      <c r="BC76" s="119">
        <v>3</v>
      </c>
      <c r="BD76" s="119">
        <v>3</v>
      </c>
      <c r="BE76" s="119">
        <v>3</v>
      </c>
    </row>
    <row r="77" spans="1:57" x14ac:dyDescent="0.35">
      <c r="A77" s="32" t="s">
        <v>98</v>
      </c>
      <c r="B77" s="21">
        <v>2002</v>
      </c>
      <c r="C77" s="33" t="s">
        <v>290</v>
      </c>
      <c r="D77" s="33" t="s">
        <v>290</v>
      </c>
      <c r="E77" s="33" t="s">
        <v>290</v>
      </c>
      <c r="F77" s="33">
        <v>100</v>
      </c>
      <c r="G77" s="33" t="s">
        <v>290</v>
      </c>
      <c r="H77" s="33" t="s">
        <v>290</v>
      </c>
      <c r="I77" s="33" t="s">
        <v>290</v>
      </c>
      <c r="J77" s="23"/>
      <c r="K77" s="34" t="s">
        <v>290</v>
      </c>
      <c r="L77" s="34" t="s">
        <v>290</v>
      </c>
      <c r="M77" s="34">
        <v>99.495635986328125</v>
      </c>
      <c r="N77" s="34" t="s">
        <v>290</v>
      </c>
      <c r="O77" s="34">
        <v>100</v>
      </c>
      <c r="P77" s="34">
        <v>100</v>
      </c>
      <c r="Q77" s="34">
        <v>100</v>
      </c>
      <c r="R77" s="23"/>
      <c r="S77" s="35" t="s">
        <v>290</v>
      </c>
      <c r="T77" s="35" t="s">
        <v>290</v>
      </c>
      <c r="U77" s="35" t="s">
        <v>290</v>
      </c>
      <c r="V77" s="35" t="s">
        <v>290</v>
      </c>
      <c r="W77" s="35" t="s">
        <v>290</v>
      </c>
      <c r="X77" s="35" t="s">
        <v>290</v>
      </c>
      <c r="Y77" s="35" t="s">
        <v>290</v>
      </c>
      <c r="Z77" s="23"/>
      <c r="AA77" s="127" t="s">
        <v>290</v>
      </c>
      <c r="AB77" s="126" t="s">
        <v>290</v>
      </c>
      <c r="AC77" s="127" t="s">
        <v>290</v>
      </c>
      <c r="AD77" s="126" t="s">
        <v>290</v>
      </c>
      <c r="AE77" s="127">
        <v>99.495635986328125</v>
      </c>
      <c r="AF77" s="126" t="s">
        <v>290</v>
      </c>
      <c r="AG77" s="127">
        <v>100</v>
      </c>
      <c r="AH77" s="126" t="s">
        <v>422</v>
      </c>
      <c r="AI77" s="127">
        <v>100</v>
      </c>
      <c r="AJ77" s="126" t="s">
        <v>290</v>
      </c>
      <c r="AK77" s="127">
        <v>100</v>
      </c>
      <c r="AL77" s="126" t="s">
        <v>290</v>
      </c>
      <c r="AM77" s="127">
        <v>100</v>
      </c>
      <c r="AN77" s="126" t="s">
        <v>290</v>
      </c>
      <c r="AO77" s="125"/>
      <c r="AP77" s="37" t="s">
        <v>415</v>
      </c>
      <c r="AQ77" s="37" t="s">
        <v>415</v>
      </c>
      <c r="AR77" s="37" t="s">
        <v>270</v>
      </c>
      <c r="AS77" s="37" t="s">
        <v>330</v>
      </c>
      <c r="AT77" s="37" t="s">
        <v>270</v>
      </c>
      <c r="AV77" s="124" t="s">
        <v>290</v>
      </c>
      <c r="AW77" s="124" t="s">
        <v>290</v>
      </c>
      <c r="AX77" s="124" t="s">
        <v>330</v>
      </c>
      <c r="AY77" s="124" t="s">
        <v>330</v>
      </c>
      <c r="AZ77" s="124" t="s">
        <v>290</v>
      </c>
      <c r="BB77" s="119">
        <v>41.190000000000005</v>
      </c>
      <c r="BC77" s="119">
        <v>66.260000000000005</v>
      </c>
      <c r="BD77" s="119">
        <v>74.350000000000009</v>
      </c>
      <c r="BE77" s="119">
        <v>77.790000000000006</v>
      </c>
    </row>
    <row r="78" spans="1:57" x14ac:dyDescent="0.35">
      <c r="A78" s="32" t="s">
        <v>99</v>
      </c>
      <c r="B78" s="21" t="s">
        <v>290</v>
      </c>
      <c r="C78" s="33" t="s">
        <v>290</v>
      </c>
      <c r="D78" s="33" t="s">
        <v>290</v>
      </c>
      <c r="E78" s="33" t="s">
        <v>290</v>
      </c>
      <c r="F78" s="33" t="s">
        <v>290</v>
      </c>
      <c r="G78" s="33" t="s">
        <v>290</v>
      </c>
      <c r="H78" s="33" t="s">
        <v>290</v>
      </c>
      <c r="I78" s="33" t="s">
        <v>290</v>
      </c>
      <c r="J78" s="23"/>
      <c r="K78" s="34" t="s">
        <v>290</v>
      </c>
      <c r="L78" s="34" t="s">
        <v>290</v>
      </c>
      <c r="M78" s="34" t="s">
        <v>290</v>
      </c>
      <c r="N78" s="34" t="s">
        <v>290</v>
      </c>
      <c r="O78" s="34" t="s">
        <v>290</v>
      </c>
      <c r="P78" s="34" t="s">
        <v>290</v>
      </c>
      <c r="Q78" s="34" t="s">
        <v>290</v>
      </c>
      <c r="R78" s="23"/>
      <c r="S78" s="35">
        <v>100</v>
      </c>
      <c r="T78" s="35">
        <v>100</v>
      </c>
      <c r="U78" s="35">
        <v>100</v>
      </c>
      <c r="V78" s="35">
        <v>100</v>
      </c>
      <c r="W78" s="35">
        <v>100</v>
      </c>
      <c r="X78" s="35">
        <v>100</v>
      </c>
      <c r="Y78" s="35">
        <v>100</v>
      </c>
      <c r="Z78" s="23"/>
      <c r="AA78" s="127">
        <v>100</v>
      </c>
      <c r="AB78" s="126" t="s">
        <v>420</v>
      </c>
      <c r="AC78" s="127">
        <v>100</v>
      </c>
      <c r="AD78" s="126" t="s">
        <v>420</v>
      </c>
      <c r="AE78" s="127">
        <v>100</v>
      </c>
      <c r="AF78" s="126" t="s">
        <v>420</v>
      </c>
      <c r="AG78" s="127">
        <v>100</v>
      </c>
      <c r="AH78" s="126" t="s">
        <v>420</v>
      </c>
      <c r="AI78" s="127">
        <v>100</v>
      </c>
      <c r="AJ78" s="126" t="s">
        <v>420</v>
      </c>
      <c r="AK78" s="127">
        <v>100</v>
      </c>
      <c r="AL78" s="126" t="s">
        <v>420</v>
      </c>
      <c r="AM78" s="127">
        <v>100</v>
      </c>
      <c r="AN78" s="126" t="s">
        <v>420</v>
      </c>
      <c r="AO78" s="125"/>
      <c r="AP78" s="37" t="s">
        <v>419</v>
      </c>
      <c r="AQ78" s="37" t="s">
        <v>419</v>
      </c>
      <c r="AR78" s="37" t="s">
        <v>419</v>
      </c>
      <c r="AS78" s="37" t="s">
        <v>419</v>
      </c>
      <c r="AT78" s="37" t="s">
        <v>419</v>
      </c>
      <c r="AV78" s="124" t="s">
        <v>290</v>
      </c>
      <c r="AW78" s="124" t="s">
        <v>290</v>
      </c>
      <c r="AX78" s="124" t="s">
        <v>290</v>
      </c>
      <c r="AY78" s="124" t="s">
        <v>290</v>
      </c>
      <c r="AZ78" s="124" t="s">
        <v>290</v>
      </c>
      <c r="BB78" s="119">
        <v>100</v>
      </c>
      <c r="BC78" s="119">
        <v>100</v>
      </c>
      <c r="BD78" s="119">
        <v>100</v>
      </c>
      <c r="BE78" s="119">
        <v>100</v>
      </c>
    </row>
    <row r="79" spans="1:57" x14ac:dyDescent="0.35">
      <c r="A79" s="32" t="s">
        <v>100</v>
      </c>
      <c r="B79" s="21">
        <v>1993</v>
      </c>
      <c r="C79" s="33" t="s">
        <v>290</v>
      </c>
      <c r="D79" s="33" t="s">
        <v>290</v>
      </c>
      <c r="E79" s="33" t="s">
        <v>290</v>
      </c>
      <c r="F79" s="33">
        <v>78.3</v>
      </c>
      <c r="G79" s="33">
        <v>79.3</v>
      </c>
      <c r="H79" s="33">
        <v>89.8</v>
      </c>
      <c r="I79" s="33">
        <v>66.599999999999994</v>
      </c>
      <c r="J79" s="23"/>
      <c r="K79" s="34" t="s">
        <v>290</v>
      </c>
      <c r="L79" s="34">
        <v>44.675510406494141</v>
      </c>
      <c r="M79" s="34">
        <v>65.040809631347656</v>
      </c>
      <c r="N79" s="34" t="s">
        <v>290</v>
      </c>
      <c r="O79" s="34" t="s">
        <v>290</v>
      </c>
      <c r="P79" s="34" t="s">
        <v>290</v>
      </c>
      <c r="Q79" s="34" t="s">
        <v>290</v>
      </c>
      <c r="R79" s="23"/>
      <c r="S79" s="35" t="s">
        <v>290</v>
      </c>
      <c r="T79" s="35" t="s">
        <v>290</v>
      </c>
      <c r="U79" s="35" t="s">
        <v>290</v>
      </c>
      <c r="V79" s="35" t="s">
        <v>290</v>
      </c>
      <c r="W79" s="35" t="s">
        <v>290</v>
      </c>
      <c r="X79" s="35" t="s">
        <v>290</v>
      </c>
      <c r="Y79" s="35" t="s">
        <v>290</v>
      </c>
      <c r="Z79" s="23"/>
      <c r="AA79" s="127" t="s">
        <v>290</v>
      </c>
      <c r="AB79" s="126" t="s">
        <v>290</v>
      </c>
      <c r="AC79" s="127">
        <v>44.675510406494141</v>
      </c>
      <c r="AD79" s="126" t="s">
        <v>290</v>
      </c>
      <c r="AE79" s="127">
        <v>65.040809631347656</v>
      </c>
      <c r="AF79" s="126" t="s">
        <v>290</v>
      </c>
      <c r="AG79" s="127">
        <v>78.3</v>
      </c>
      <c r="AH79" s="126" t="s">
        <v>416</v>
      </c>
      <c r="AI79" s="127">
        <v>79.3</v>
      </c>
      <c r="AJ79" s="126" t="s">
        <v>416</v>
      </c>
      <c r="AK79" s="127">
        <v>89.8</v>
      </c>
      <c r="AL79" s="126" t="s">
        <v>416</v>
      </c>
      <c r="AM79" s="127">
        <v>66.599999999999994</v>
      </c>
      <c r="AN79" s="126" t="s">
        <v>416</v>
      </c>
      <c r="AO79" s="125"/>
      <c r="AP79" s="37" t="s">
        <v>415</v>
      </c>
      <c r="AQ79" s="37" t="s">
        <v>270</v>
      </c>
      <c r="AR79" s="37" t="s">
        <v>270</v>
      </c>
      <c r="AS79" s="37" t="s">
        <v>323</v>
      </c>
      <c r="AT79" s="37" t="s">
        <v>323</v>
      </c>
      <c r="AV79" s="124" t="s">
        <v>290</v>
      </c>
      <c r="AW79" s="124" t="s">
        <v>290</v>
      </c>
      <c r="AX79" s="124" t="s">
        <v>290</v>
      </c>
      <c r="AY79" s="124" t="s">
        <v>323</v>
      </c>
      <c r="AZ79" s="124" t="s">
        <v>323</v>
      </c>
      <c r="BB79" s="119">
        <v>5.8899999999999952</v>
      </c>
      <c r="BC79" s="119">
        <v>14.049999999999995</v>
      </c>
      <c r="BD79" s="119">
        <v>18.820000000000004</v>
      </c>
      <c r="BE79" s="119">
        <v>21.709999999999997</v>
      </c>
    </row>
    <row r="80" spans="1:57" x14ac:dyDescent="0.35">
      <c r="A80" s="32" t="s">
        <v>101</v>
      </c>
      <c r="B80" s="21" t="s">
        <v>290</v>
      </c>
      <c r="C80" s="33" t="s">
        <v>290</v>
      </c>
      <c r="D80" s="33" t="s">
        <v>290</v>
      </c>
      <c r="E80" s="33" t="s">
        <v>290</v>
      </c>
      <c r="F80" s="33" t="s">
        <v>290</v>
      </c>
      <c r="G80" s="33" t="s">
        <v>290</v>
      </c>
      <c r="H80" s="33" t="s">
        <v>290</v>
      </c>
      <c r="I80" s="33" t="s">
        <v>290</v>
      </c>
      <c r="J80" s="23"/>
      <c r="K80" s="34" t="s">
        <v>290</v>
      </c>
      <c r="L80" s="34" t="s">
        <v>290</v>
      </c>
      <c r="M80" s="34" t="s">
        <v>290</v>
      </c>
      <c r="N80" s="34" t="s">
        <v>290</v>
      </c>
      <c r="O80" s="34" t="s">
        <v>290</v>
      </c>
      <c r="P80" s="34" t="s">
        <v>290</v>
      </c>
      <c r="Q80" s="34" t="s">
        <v>290</v>
      </c>
      <c r="R80" s="23"/>
      <c r="S80" s="35">
        <v>100</v>
      </c>
      <c r="T80" s="35">
        <v>100</v>
      </c>
      <c r="U80" s="35">
        <v>100</v>
      </c>
      <c r="V80" s="35">
        <v>100</v>
      </c>
      <c r="W80" s="35">
        <v>100</v>
      </c>
      <c r="X80" s="35">
        <v>100</v>
      </c>
      <c r="Y80" s="35">
        <v>100</v>
      </c>
      <c r="Z80" s="23"/>
      <c r="AA80" s="127">
        <v>100</v>
      </c>
      <c r="AB80" s="126" t="s">
        <v>420</v>
      </c>
      <c r="AC80" s="127">
        <v>100</v>
      </c>
      <c r="AD80" s="126" t="s">
        <v>420</v>
      </c>
      <c r="AE80" s="127">
        <v>100</v>
      </c>
      <c r="AF80" s="126" t="s">
        <v>420</v>
      </c>
      <c r="AG80" s="127">
        <v>100</v>
      </c>
      <c r="AH80" s="126" t="s">
        <v>420</v>
      </c>
      <c r="AI80" s="127">
        <v>100</v>
      </c>
      <c r="AJ80" s="126" t="s">
        <v>420</v>
      </c>
      <c r="AK80" s="127">
        <v>100</v>
      </c>
      <c r="AL80" s="126" t="s">
        <v>420</v>
      </c>
      <c r="AM80" s="127">
        <v>100</v>
      </c>
      <c r="AN80" s="126" t="s">
        <v>420</v>
      </c>
      <c r="AO80" s="125"/>
      <c r="AP80" s="37" t="s">
        <v>419</v>
      </c>
      <c r="AQ80" s="37" t="s">
        <v>419</v>
      </c>
      <c r="AR80" s="37" t="s">
        <v>419</v>
      </c>
      <c r="AS80" s="37" t="s">
        <v>419</v>
      </c>
      <c r="AT80" s="37" t="s">
        <v>419</v>
      </c>
      <c r="AV80" s="124" t="s">
        <v>290</v>
      </c>
      <c r="AW80" s="124" t="s">
        <v>290</v>
      </c>
      <c r="AX80" s="124" t="s">
        <v>290</v>
      </c>
      <c r="AY80" s="124" t="s">
        <v>290</v>
      </c>
      <c r="AZ80" s="124" t="s">
        <v>290</v>
      </c>
      <c r="BB80" s="119"/>
      <c r="BC80" s="119"/>
      <c r="BD80" s="119"/>
      <c r="BE80" s="119"/>
    </row>
    <row r="81" spans="1:57" x14ac:dyDescent="0.35">
      <c r="A81" s="32" t="s">
        <v>102</v>
      </c>
      <c r="B81" s="21" t="s">
        <v>290</v>
      </c>
      <c r="C81" s="33" t="s">
        <v>290</v>
      </c>
      <c r="D81" s="33" t="s">
        <v>290</v>
      </c>
      <c r="E81" s="33" t="s">
        <v>290</v>
      </c>
      <c r="F81" s="33" t="s">
        <v>290</v>
      </c>
      <c r="G81" s="33" t="s">
        <v>290</v>
      </c>
      <c r="H81" s="33" t="s">
        <v>290</v>
      </c>
      <c r="I81" s="33" t="s">
        <v>290</v>
      </c>
      <c r="J81" s="23"/>
      <c r="K81" s="34" t="s">
        <v>290</v>
      </c>
      <c r="L81" s="34" t="s">
        <v>290</v>
      </c>
      <c r="M81" s="34" t="s">
        <v>290</v>
      </c>
      <c r="N81" s="34" t="s">
        <v>290</v>
      </c>
      <c r="O81" s="34" t="s">
        <v>290</v>
      </c>
      <c r="P81" s="34" t="s">
        <v>290</v>
      </c>
      <c r="Q81" s="34" t="s">
        <v>290</v>
      </c>
      <c r="R81" s="23"/>
      <c r="S81" s="35">
        <v>100</v>
      </c>
      <c r="T81" s="35">
        <v>100</v>
      </c>
      <c r="U81" s="35">
        <v>100</v>
      </c>
      <c r="V81" s="35">
        <v>100</v>
      </c>
      <c r="W81" s="35">
        <v>100</v>
      </c>
      <c r="X81" s="35">
        <v>100</v>
      </c>
      <c r="Y81" s="35">
        <v>100</v>
      </c>
      <c r="Z81" s="23"/>
      <c r="AA81" s="127">
        <v>100</v>
      </c>
      <c r="AB81" s="126" t="s">
        <v>420</v>
      </c>
      <c r="AC81" s="127">
        <v>100</v>
      </c>
      <c r="AD81" s="126" t="s">
        <v>420</v>
      </c>
      <c r="AE81" s="127">
        <v>100</v>
      </c>
      <c r="AF81" s="126" t="s">
        <v>420</v>
      </c>
      <c r="AG81" s="127">
        <v>100</v>
      </c>
      <c r="AH81" s="126" t="s">
        <v>420</v>
      </c>
      <c r="AI81" s="127">
        <v>100</v>
      </c>
      <c r="AJ81" s="126" t="s">
        <v>420</v>
      </c>
      <c r="AK81" s="127">
        <v>100</v>
      </c>
      <c r="AL81" s="126" t="s">
        <v>420</v>
      </c>
      <c r="AM81" s="127">
        <v>100</v>
      </c>
      <c r="AN81" s="126" t="s">
        <v>420</v>
      </c>
      <c r="AO81" s="125"/>
      <c r="AP81" s="37" t="s">
        <v>419</v>
      </c>
      <c r="AQ81" s="37" t="s">
        <v>419</v>
      </c>
      <c r="AR81" s="37" t="s">
        <v>419</v>
      </c>
      <c r="AS81" s="37" t="s">
        <v>419</v>
      </c>
      <c r="AT81" s="37" t="s">
        <v>419</v>
      </c>
      <c r="AV81" s="124" t="s">
        <v>290</v>
      </c>
      <c r="AW81" s="124" t="s">
        <v>290</v>
      </c>
      <c r="AX81" s="124" t="s">
        <v>290</v>
      </c>
      <c r="AY81" s="124" t="s">
        <v>290</v>
      </c>
      <c r="AZ81" s="124" t="s">
        <v>290</v>
      </c>
      <c r="BB81" s="119">
        <v>88.2</v>
      </c>
      <c r="BC81" s="119">
        <v>93.63</v>
      </c>
      <c r="BD81" s="119">
        <v>94.22</v>
      </c>
      <c r="BE81" s="119">
        <v>94.289999999999992</v>
      </c>
    </row>
    <row r="82" spans="1:57" x14ac:dyDescent="0.35">
      <c r="A82" s="32" t="s">
        <v>103</v>
      </c>
      <c r="B82" s="21" t="s">
        <v>290</v>
      </c>
      <c r="C82" s="33" t="s">
        <v>290</v>
      </c>
      <c r="D82" s="33" t="s">
        <v>290</v>
      </c>
      <c r="E82" s="33" t="s">
        <v>290</v>
      </c>
      <c r="F82" s="33" t="s">
        <v>290</v>
      </c>
      <c r="G82" s="33" t="s">
        <v>290</v>
      </c>
      <c r="H82" s="33" t="s">
        <v>290</v>
      </c>
      <c r="I82" s="33" t="s">
        <v>290</v>
      </c>
      <c r="J82" s="23"/>
      <c r="K82" s="34" t="s">
        <v>290</v>
      </c>
      <c r="L82" s="34" t="s">
        <v>290</v>
      </c>
      <c r="M82" s="34" t="s">
        <v>290</v>
      </c>
      <c r="N82" s="34" t="s">
        <v>290</v>
      </c>
      <c r="O82" s="34" t="s">
        <v>290</v>
      </c>
      <c r="P82" s="34" t="s">
        <v>290</v>
      </c>
      <c r="Q82" s="34" t="s">
        <v>290</v>
      </c>
      <c r="R82" s="23"/>
      <c r="S82" s="35">
        <v>100</v>
      </c>
      <c r="T82" s="35">
        <v>100</v>
      </c>
      <c r="U82" s="35">
        <v>100</v>
      </c>
      <c r="V82" s="35">
        <v>100</v>
      </c>
      <c r="W82" s="35">
        <v>100</v>
      </c>
      <c r="X82" s="35">
        <v>100</v>
      </c>
      <c r="Y82" s="35">
        <v>100</v>
      </c>
      <c r="Z82" s="23"/>
      <c r="AA82" s="127">
        <v>100</v>
      </c>
      <c r="AB82" s="126" t="s">
        <v>420</v>
      </c>
      <c r="AC82" s="127">
        <v>100</v>
      </c>
      <c r="AD82" s="126" t="s">
        <v>420</v>
      </c>
      <c r="AE82" s="127">
        <v>100</v>
      </c>
      <c r="AF82" s="126" t="s">
        <v>420</v>
      </c>
      <c r="AG82" s="127">
        <v>100</v>
      </c>
      <c r="AH82" s="126" t="s">
        <v>420</v>
      </c>
      <c r="AI82" s="127">
        <v>100</v>
      </c>
      <c r="AJ82" s="126" t="s">
        <v>420</v>
      </c>
      <c r="AK82" s="127">
        <v>100</v>
      </c>
      <c r="AL82" s="126" t="s">
        <v>420</v>
      </c>
      <c r="AM82" s="127">
        <v>100</v>
      </c>
      <c r="AN82" s="126" t="s">
        <v>420</v>
      </c>
      <c r="AO82" s="125"/>
      <c r="AP82" s="37" t="s">
        <v>419</v>
      </c>
      <c r="AQ82" s="37" t="s">
        <v>419</v>
      </c>
      <c r="AR82" s="37" t="s">
        <v>419</v>
      </c>
      <c r="AS82" s="37" t="s">
        <v>419</v>
      </c>
      <c r="AT82" s="37" t="s">
        <v>419</v>
      </c>
      <c r="AV82" s="124" t="s">
        <v>290</v>
      </c>
      <c r="AW82" s="124" t="s">
        <v>290</v>
      </c>
      <c r="AX82" s="124" t="s">
        <v>290</v>
      </c>
      <c r="AY82" s="124" t="s">
        <v>290</v>
      </c>
      <c r="AZ82" s="124" t="s">
        <v>290</v>
      </c>
      <c r="BB82" s="119"/>
      <c r="BC82" s="119"/>
      <c r="BD82" s="119"/>
      <c r="BE82" s="119"/>
    </row>
    <row r="83" spans="1:57" x14ac:dyDescent="0.35">
      <c r="A83" s="32" t="s">
        <v>104</v>
      </c>
      <c r="B83" s="21">
        <v>1998</v>
      </c>
      <c r="C83" s="33" t="s">
        <v>290</v>
      </c>
      <c r="D83" s="33" t="s">
        <v>290</v>
      </c>
      <c r="E83" s="33" t="s">
        <v>290</v>
      </c>
      <c r="F83" s="33" t="s">
        <v>290</v>
      </c>
      <c r="G83" s="33" t="s">
        <v>290</v>
      </c>
      <c r="H83" s="33" t="s">
        <v>290</v>
      </c>
      <c r="I83" s="33" t="s">
        <v>290</v>
      </c>
      <c r="J83" s="23"/>
      <c r="K83" s="34" t="s">
        <v>290</v>
      </c>
      <c r="L83" s="34">
        <v>85.95281982421875</v>
      </c>
      <c r="M83" s="34">
        <v>89.570854187011719</v>
      </c>
      <c r="N83" s="34">
        <v>91.399505615234375</v>
      </c>
      <c r="O83" s="34">
        <v>92.344367980957031</v>
      </c>
      <c r="P83" s="34" t="s">
        <v>290</v>
      </c>
      <c r="Q83" s="34" t="s">
        <v>290</v>
      </c>
      <c r="R83" s="23"/>
      <c r="S83" s="35" t="s">
        <v>290</v>
      </c>
      <c r="T83" s="35" t="s">
        <v>290</v>
      </c>
      <c r="U83" s="35" t="s">
        <v>290</v>
      </c>
      <c r="V83" s="35" t="s">
        <v>290</v>
      </c>
      <c r="W83" s="35" t="s">
        <v>290</v>
      </c>
      <c r="X83" s="35" t="s">
        <v>290</v>
      </c>
      <c r="Y83" s="35" t="s">
        <v>290</v>
      </c>
      <c r="Z83" s="23"/>
      <c r="AA83" s="127" t="s">
        <v>290</v>
      </c>
      <c r="AB83" s="126" t="s">
        <v>290</v>
      </c>
      <c r="AC83" s="127">
        <v>85.95281982421875</v>
      </c>
      <c r="AD83" s="126" t="s">
        <v>290</v>
      </c>
      <c r="AE83" s="127">
        <v>89.570854187011719</v>
      </c>
      <c r="AF83" s="126" t="s">
        <v>290</v>
      </c>
      <c r="AG83" s="127">
        <v>91.399505615234375</v>
      </c>
      <c r="AH83" s="126" t="s">
        <v>290</v>
      </c>
      <c r="AI83" s="127">
        <v>92.344367980957031</v>
      </c>
      <c r="AJ83" s="126" t="s">
        <v>290</v>
      </c>
      <c r="AK83" s="127" t="s">
        <v>290</v>
      </c>
      <c r="AL83" s="126" t="s">
        <v>290</v>
      </c>
      <c r="AM83" s="127" t="s">
        <v>290</v>
      </c>
      <c r="AN83" s="126" t="s">
        <v>290</v>
      </c>
      <c r="AO83" s="125"/>
      <c r="AP83" s="37" t="s">
        <v>415</v>
      </c>
      <c r="AQ83" s="37" t="s">
        <v>270</v>
      </c>
      <c r="AR83" s="37" t="s">
        <v>270</v>
      </c>
      <c r="AS83" s="37" t="s">
        <v>270</v>
      </c>
      <c r="AT83" s="37" t="s">
        <v>270</v>
      </c>
      <c r="AV83" s="124" t="s">
        <v>290</v>
      </c>
      <c r="AW83" s="124" t="s">
        <v>290</v>
      </c>
      <c r="AX83" s="124" t="s">
        <v>290</v>
      </c>
      <c r="AY83" s="124" t="s">
        <v>290</v>
      </c>
      <c r="AZ83" s="124" t="s">
        <v>290</v>
      </c>
      <c r="BB83" s="119">
        <v>92.93</v>
      </c>
      <c r="BC83" s="119">
        <v>95.89</v>
      </c>
      <c r="BD83" s="119">
        <v>96.460000000000008</v>
      </c>
      <c r="BE83" s="119">
        <v>96.58</v>
      </c>
    </row>
    <row r="84" spans="1:57" x14ac:dyDescent="0.35">
      <c r="A84" s="32" t="s">
        <v>105</v>
      </c>
      <c r="B84" s="21" t="s">
        <v>290</v>
      </c>
      <c r="C84" s="33" t="s">
        <v>290</v>
      </c>
      <c r="D84" s="33" t="s">
        <v>290</v>
      </c>
      <c r="E84" s="33" t="s">
        <v>290</v>
      </c>
      <c r="F84" s="33" t="s">
        <v>290</v>
      </c>
      <c r="G84" s="33" t="s">
        <v>290</v>
      </c>
      <c r="H84" s="33" t="s">
        <v>290</v>
      </c>
      <c r="I84" s="33" t="s">
        <v>290</v>
      </c>
      <c r="J84" s="23"/>
      <c r="K84" s="34" t="s">
        <v>290</v>
      </c>
      <c r="L84" s="34" t="s">
        <v>290</v>
      </c>
      <c r="M84" s="34" t="s">
        <v>290</v>
      </c>
      <c r="N84" s="34" t="s">
        <v>290</v>
      </c>
      <c r="O84" s="34" t="s">
        <v>290</v>
      </c>
      <c r="P84" s="34" t="s">
        <v>290</v>
      </c>
      <c r="Q84" s="34" t="s">
        <v>290</v>
      </c>
      <c r="R84" s="23"/>
      <c r="S84" s="35" t="s">
        <v>290</v>
      </c>
      <c r="T84" s="35">
        <v>100</v>
      </c>
      <c r="U84" s="35">
        <v>100</v>
      </c>
      <c r="V84" s="35">
        <v>100</v>
      </c>
      <c r="W84" s="35">
        <v>100</v>
      </c>
      <c r="X84" s="35">
        <v>100</v>
      </c>
      <c r="Y84" s="35">
        <v>100</v>
      </c>
      <c r="Z84" s="23"/>
      <c r="AA84" s="127" t="s">
        <v>290</v>
      </c>
      <c r="AB84" s="126" t="s">
        <v>290</v>
      </c>
      <c r="AC84" s="127">
        <v>100</v>
      </c>
      <c r="AD84" s="126" t="s">
        <v>420</v>
      </c>
      <c r="AE84" s="127">
        <v>100</v>
      </c>
      <c r="AF84" s="126" t="s">
        <v>420</v>
      </c>
      <c r="AG84" s="127">
        <v>100</v>
      </c>
      <c r="AH84" s="126" t="s">
        <v>420</v>
      </c>
      <c r="AI84" s="127">
        <v>100</v>
      </c>
      <c r="AJ84" s="126" t="s">
        <v>420</v>
      </c>
      <c r="AK84" s="127">
        <v>100</v>
      </c>
      <c r="AL84" s="126" t="s">
        <v>420</v>
      </c>
      <c r="AM84" s="127">
        <v>100</v>
      </c>
      <c r="AN84" s="126" t="s">
        <v>420</v>
      </c>
      <c r="AO84" s="125"/>
      <c r="AP84" s="37" t="s">
        <v>415</v>
      </c>
      <c r="AQ84" s="37" t="s">
        <v>419</v>
      </c>
      <c r="AR84" s="37" t="s">
        <v>419</v>
      </c>
      <c r="AS84" s="37" t="s">
        <v>419</v>
      </c>
      <c r="AT84" s="37" t="s">
        <v>419</v>
      </c>
      <c r="AV84" s="124" t="s">
        <v>290</v>
      </c>
      <c r="AW84" s="124" t="s">
        <v>290</v>
      </c>
      <c r="AX84" s="124" t="s">
        <v>290</v>
      </c>
      <c r="AY84" s="124" t="s">
        <v>290</v>
      </c>
      <c r="AZ84" s="124" t="s">
        <v>290</v>
      </c>
      <c r="BB84" s="119"/>
      <c r="BC84" s="119"/>
      <c r="BD84" s="119"/>
      <c r="BE84" s="119"/>
    </row>
    <row r="85" spans="1:57" x14ac:dyDescent="0.35">
      <c r="A85" s="32" t="s">
        <v>106</v>
      </c>
      <c r="B85" s="21">
        <v>1995</v>
      </c>
      <c r="C85" s="33" t="s">
        <v>290</v>
      </c>
      <c r="D85" s="33">
        <v>73.318205000000006</v>
      </c>
      <c r="E85" s="33" t="s">
        <v>290</v>
      </c>
      <c r="F85" s="33">
        <v>85.494371000000001</v>
      </c>
      <c r="G85" s="33" t="s">
        <v>290</v>
      </c>
      <c r="H85" s="33" t="s">
        <v>290</v>
      </c>
      <c r="I85" s="33" t="s">
        <v>290</v>
      </c>
      <c r="J85" s="23"/>
      <c r="K85" s="34" t="s">
        <v>290</v>
      </c>
      <c r="L85" s="34" t="s">
        <v>290</v>
      </c>
      <c r="M85" s="34">
        <v>84.204208374023438</v>
      </c>
      <c r="N85" s="34" t="s">
        <v>290</v>
      </c>
      <c r="O85" s="34">
        <v>91.779228210449219</v>
      </c>
      <c r="P85" s="34">
        <v>96.772102355957031</v>
      </c>
      <c r="Q85" s="34">
        <v>86.36377551921899</v>
      </c>
      <c r="R85" s="23"/>
      <c r="S85" s="35" t="s">
        <v>290</v>
      </c>
      <c r="T85" s="35" t="s">
        <v>290</v>
      </c>
      <c r="U85" s="35" t="s">
        <v>290</v>
      </c>
      <c r="V85" s="35" t="s">
        <v>290</v>
      </c>
      <c r="W85" s="35" t="s">
        <v>290</v>
      </c>
      <c r="X85" s="35" t="s">
        <v>290</v>
      </c>
      <c r="Y85" s="35" t="s">
        <v>290</v>
      </c>
      <c r="Z85" s="23"/>
      <c r="AA85" s="127" t="s">
        <v>290</v>
      </c>
      <c r="AB85" s="126" t="s">
        <v>290</v>
      </c>
      <c r="AC85" s="127">
        <v>73.318205000000006</v>
      </c>
      <c r="AD85" s="126" t="s">
        <v>421</v>
      </c>
      <c r="AE85" s="127">
        <v>84.204208374023438</v>
      </c>
      <c r="AF85" s="126" t="s">
        <v>290</v>
      </c>
      <c r="AG85" s="127">
        <v>85.494371000000001</v>
      </c>
      <c r="AH85" s="126" t="s">
        <v>421</v>
      </c>
      <c r="AI85" s="127">
        <v>91.779228210449219</v>
      </c>
      <c r="AJ85" s="126" t="s">
        <v>290</v>
      </c>
      <c r="AK85" s="127">
        <v>96.772102355957031</v>
      </c>
      <c r="AL85" s="126" t="s">
        <v>290</v>
      </c>
      <c r="AM85" s="127">
        <v>86.36377551921899</v>
      </c>
      <c r="AN85" s="126" t="s">
        <v>290</v>
      </c>
      <c r="AO85" s="125"/>
      <c r="AP85" s="37" t="s">
        <v>415</v>
      </c>
      <c r="AQ85" s="37" t="s">
        <v>331</v>
      </c>
      <c r="AR85" s="37" t="s">
        <v>270</v>
      </c>
      <c r="AS85" s="37" t="s">
        <v>331</v>
      </c>
      <c r="AT85" s="37" t="s">
        <v>270</v>
      </c>
      <c r="AV85" s="124" t="s">
        <v>290</v>
      </c>
      <c r="AW85" s="124" t="s">
        <v>331</v>
      </c>
      <c r="AX85" s="124" t="s">
        <v>290</v>
      </c>
      <c r="AY85" s="124" t="s">
        <v>331</v>
      </c>
      <c r="AZ85" s="124" t="s">
        <v>290</v>
      </c>
      <c r="BB85" s="119">
        <v>39.339999999999996</v>
      </c>
      <c r="BC85" s="119">
        <v>43.42</v>
      </c>
      <c r="BD85" s="119">
        <v>44.879999999999995</v>
      </c>
      <c r="BE85" s="119">
        <v>45.230000000000004</v>
      </c>
    </row>
    <row r="86" spans="1:57" x14ac:dyDescent="0.35">
      <c r="A86" s="32" t="s">
        <v>107</v>
      </c>
      <c r="B86" s="21">
        <v>1999</v>
      </c>
      <c r="C86" s="33" t="s">
        <v>290</v>
      </c>
      <c r="D86" s="33" t="s">
        <v>290</v>
      </c>
      <c r="E86" s="33" t="s">
        <v>290</v>
      </c>
      <c r="F86" s="33" t="s">
        <v>290</v>
      </c>
      <c r="G86" s="33">
        <v>33.5</v>
      </c>
      <c r="H86" s="33">
        <v>82.2</v>
      </c>
      <c r="I86" s="33">
        <v>6.9</v>
      </c>
      <c r="J86" s="23"/>
      <c r="K86" s="34" t="s">
        <v>290</v>
      </c>
      <c r="L86" s="34">
        <v>16.510345458984375</v>
      </c>
      <c r="M86" s="34">
        <v>25.817670822143555</v>
      </c>
      <c r="N86" s="34">
        <v>29.922040939331055</v>
      </c>
      <c r="O86" s="34" t="s">
        <v>290</v>
      </c>
      <c r="P86" s="34" t="s">
        <v>290</v>
      </c>
      <c r="Q86" s="34" t="s">
        <v>290</v>
      </c>
      <c r="R86" s="23"/>
      <c r="S86" s="35" t="s">
        <v>290</v>
      </c>
      <c r="T86" s="35" t="s">
        <v>290</v>
      </c>
      <c r="U86" s="35" t="s">
        <v>290</v>
      </c>
      <c r="V86" s="35" t="s">
        <v>290</v>
      </c>
      <c r="W86" s="35" t="s">
        <v>290</v>
      </c>
      <c r="X86" s="35" t="s">
        <v>290</v>
      </c>
      <c r="Y86" s="35" t="s">
        <v>290</v>
      </c>
      <c r="Z86" s="23"/>
      <c r="AA86" s="127" t="s">
        <v>290</v>
      </c>
      <c r="AB86" s="126" t="s">
        <v>290</v>
      </c>
      <c r="AC86" s="127">
        <v>16.510345458984375</v>
      </c>
      <c r="AD86" s="126" t="s">
        <v>290</v>
      </c>
      <c r="AE86" s="127">
        <v>25.817670822143555</v>
      </c>
      <c r="AF86" s="126" t="s">
        <v>290</v>
      </c>
      <c r="AG86" s="127">
        <v>29.922040939331055</v>
      </c>
      <c r="AH86" s="126" t="s">
        <v>290</v>
      </c>
      <c r="AI86" s="127">
        <v>33.5</v>
      </c>
      <c r="AJ86" s="126" t="s">
        <v>411</v>
      </c>
      <c r="AK86" s="127">
        <v>82.2</v>
      </c>
      <c r="AL86" s="126" t="s">
        <v>411</v>
      </c>
      <c r="AM86" s="127">
        <v>6.9</v>
      </c>
      <c r="AN86" s="126" t="s">
        <v>411</v>
      </c>
      <c r="AO86" s="125"/>
      <c r="AP86" s="37" t="s">
        <v>415</v>
      </c>
      <c r="AQ86" s="37" t="s">
        <v>270</v>
      </c>
      <c r="AR86" s="37" t="s">
        <v>270</v>
      </c>
      <c r="AS86" s="37" t="s">
        <v>270</v>
      </c>
      <c r="AT86" s="37" t="s">
        <v>321</v>
      </c>
      <c r="AV86" s="124" t="s">
        <v>290</v>
      </c>
      <c r="AW86" s="124" t="s">
        <v>290</v>
      </c>
      <c r="AX86" s="124" t="s">
        <v>290</v>
      </c>
      <c r="AY86" s="124" t="s">
        <v>290</v>
      </c>
      <c r="AZ86" s="124" t="s">
        <v>321</v>
      </c>
      <c r="BB86" s="119">
        <v>1.1499999999999955</v>
      </c>
      <c r="BC86" s="119">
        <v>1.2199999999999989</v>
      </c>
      <c r="BD86" s="119">
        <v>1.2499999999999956</v>
      </c>
      <c r="BE86" s="119">
        <v>1.2399999999999967</v>
      </c>
    </row>
    <row r="87" spans="1:57" x14ac:dyDescent="0.35">
      <c r="A87" s="32" t="s">
        <v>108</v>
      </c>
      <c r="B87" s="21">
        <v>2006</v>
      </c>
      <c r="C87" s="33" t="s">
        <v>290</v>
      </c>
      <c r="D87" s="33" t="s">
        <v>290</v>
      </c>
      <c r="E87" s="33">
        <v>6</v>
      </c>
      <c r="F87" s="33">
        <v>17.2</v>
      </c>
      <c r="G87" s="33" t="s">
        <v>290</v>
      </c>
      <c r="H87" s="33" t="s">
        <v>290</v>
      </c>
      <c r="I87" s="33" t="s">
        <v>290</v>
      </c>
      <c r="J87" s="23"/>
      <c r="K87" s="34" t="s">
        <v>290</v>
      </c>
      <c r="L87" s="34" t="s">
        <v>290</v>
      </c>
      <c r="M87" s="34" t="s">
        <v>290</v>
      </c>
      <c r="N87" s="34" t="s">
        <v>290</v>
      </c>
      <c r="O87" s="34">
        <v>14.655790328979492</v>
      </c>
      <c r="P87" s="34">
        <v>29.772695541381836</v>
      </c>
      <c r="Q87" s="34">
        <v>0</v>
      </c>
      <c r="R87" s="23"/>
      <c r="S87" s="35" t="s">
        <v>290</v>
      </c>
      <c r="T87" s="35" t="s">
        <v>290</v>
      </c>
      <c r="U87" s="35" t="s">
        <v>290</v>
      </c>
      <c r="V87" s="35" t="s">
        <v>290</v>
      </c>
      <c r="W87" s="35" t="s">
        <v>290</v>
      </c>
      <c r="X87" s="35" t="s">
        <v>290</v>
      </c>
      <c r="Y87" s="35" t="s">
        <v>290</v>
      </c>
      <c r="Z87" s="23"/>
      <c r="AA87" s="127" t="s">
        <v>290</v>
      </c>
      <c r="AB87" s="126" t="s">
        <v>290</v>
      </c>
      <c r="AC87" s="127" t="s">
        <v>290</v>
      </c>
      <c r="AD87" s="126" t="s">
        <v>290</v>
      </c>
      <c r="AE87" s="127">
        <v>6</v>
      </c>
      <c r="AF87" s="126" t="s">
        <v>418</v>
      </c>
      <c r="AG87" s="127">
        <v>17.2</v>
      </c>
      <c r="AH87" s="126" t="s">
        <v>411</v>
      </c>
      <c r="AI87" s="127">
        <v>14.655790328979492</v>
      </c>
      <c r="AJ87" s="126" t="s">
        <v>290</v>
      </c>
      <c r="AK87" s="127">
        <v>29.772695541381836</v>
      </c>
      <c r="AL87" s="126" t="s">
        <v>290</v>
      </c>
      <c r="AM87" s="127">
        <v>0</v>
      </c>
      <c r="AN87" s="126" t="s">
        <v>290</v>
      </c>
      <c r="AO87" s="125"/>
      <c r="AP87" s="37" t="s">
        <v>415</v>
      </c>
      <c r="AQ87" s="37" t="s">
        <v>415</v>
      </c>
      <c r="AR87" s="37" t="s">
        <v>333</v>
      </c>
      <c r="AS87" s="37" t="s">
        <v>321</v>
      </c>
      <c r="AT87" s="37" t="s">
        <v>270</v>
      </c>
      <c r="AV87" s="124" t="s">
        <v>290</v>
      </c>
      <c r="AW87" s="124" t="s">
        <v>332</v>
      </c>
      <c r="AX87" s="124" t="s">
        <v>333</v>
      </c>
      <c r="AY87" s="124" t="s">
        <v>321</v>
      </c>
      <c r="AZ87" s="124" t="s">
        <v>290</v>
      </c>
      <c r="BB87" s="119">
        <v>1.3800000000000034</v>
      </c>
      <c r="BC87" s="119">
        <v>1.4599999999999946</v>
      </c>
      <c r="BD87" s="119">
        <v>1.5000000000000013</v>
      </c>
      <c r="BE87" s="119">
        <v>1.5199999999999991</v>
      </c>
    </row>
    <row r="88" spans="1:57" x14ac:dyDescent="0.35">
      <c r="A88" s="32" t="s">
        <v>109</v>
      </c>
      <c r="B88" s="21">
        <v>1993</v>
      </c>
      <c r="C88" s="33" t="s">
        <v>290</v>
      </c>
      <c r="D88" s="33" t="s">
        <v>290</v>
      </c>
      <c r="E88" s="33" t="s">
        <v>290</v>
      </c>
      <c r="F88" s="33">
        <v>86.9</v>
      </c>
      <c r="G88" s="33" t="s">
        <v>290</v>
      </c>
      <c r="H88" s="33" t="s">
        <v>290</v>
      </c>
      <c r="I88" s="33" t="s">
        <v>290</v>
      </c>
      <c r="J88" s="23"/>
      <c r="K88" s="34" t="s">
        <v>290</v>
      </c>
      <c r="L88" s="34">
        <v>74.621345520019531</v>
      </c>
      <c r="M88" s="34">
        <v>80.258132934570313</v>
      </c>
      <c r="N88" s="34" t="s">
        <v>290</v>
      </c>
      <c r="O88" s="34">
        <v>84.242904663085938</v>
      </c>
      <c r="P88" s="34">
        <v>90.170730590820313</v>
      </c>
      <c r="Q88" s="34">
        <v>81.861359949845294</v>
      </c>
      <c r="R88" s="23"/>
      <c r="S88" s="35" t="s">
        <v>290</v>
      </c>
      <c r="T88" s="35" t="s">
        <v>290</v>
      </c>
      <c r="U88" s="35" t="s">
        <v>290</v>
      </c>
      <c r="V88" s="35" t="s">
        <v>290</v>
      </c>
      <c r="W88" s="35" t="s">
        <v>290</v>
      </c>
      <c r="X88" s="35" t="s">
        <v>290</v>
      </c>
      <c r="Y88" s="35" t="s">
        <v>290</v>
      </c>
      <c r="Z88" s="23"/>
      <c r="AA88" s="127" t="s">
        <v>290</v>
      </c>
      <c r="AB88" s="126" t="s">
        <v>290</v>
      </c>
      <c r="AC88" s="127">
        <v>74.621345520019531</v>
      </c>
      <c r="AD88" s="126" t="s">
        <v>290</v>
      </c>
      <c r="AE88" s="127">
        <v>80.258132934570313</v>
      </c>
      <c r="AF88" s="126" t="s">
        <v>290</v>
      </c>
      <c r="AG88" s="127">
        <v>86.9</v>
      </c>
      <c r="AH88" s="126" t="s">
        <v>411</v>
      </c>
      <c r="AI88" s="127">
        <v>84.242904663085938</v>
      </c>
      <c r="AJ88" s="126" t="s">
        <v>290</v>
      </c>
      <c r="AK88" s="127">
        <v>90.170730590820313</v>
      </c>
      <c r="AL88" s="126" t="s">
        <v>290</v>
      </c>
      <c r="AM88" s="127">
        <v>81.861359949845294</v>
      </c>
      <c r="AN88" s="126" t="s">
        <v>290</v>
      </c>
      <c r="AO88" s="125"/>
      <c r="AP88" s="37" t="s">
        <v>415</v>
      </c>
      <c r="AQ88" s="37" t="s">
        <v>270</v>
      </c>
      <c r="AR88" s="37" t="s">
        <v>270</v>
      </c>
      <c r="AS88" s="37" t="s">
        <v>321</v>
      </c>
      <c r="AT88" s="37" t="s">
        <v>270</v>
      </c>
      <c r="AV88" s="124" t="s">
        <v>290</v>
      </c>
      <c r="AW88" s="124" t="s">
        <v>290</v>
      </c>
      <c r="AX88" s="124" t="s">
        <v>290</v>
      </c>
      <c r="AY88" s="124" t="s">
        <v>321</v>
      </c>
      <c r="AZ88" s="124" t="s">
        <v>290</v>
      </c>
      <c r="BB88" s="119">
        <v>36.33</v>
      </c>
      <c r="BC88" s="119">
        <v>61.850000000000009</v>
      </c>
      <c r="BD88" s="119">
        <v>70.789999999999992</v>
      </c>
      <c r="BE88" s="119">
        <v>74.48</v>
      </c>
    </row>
    <row r="89" spans="1:57" x14ac:dyDescent="0.35">
      <c r="A89" s="32" t="s">
        <v>110</v>
      </c>
      <c r="B89" s="21">
        <v>1995</v>
      </c>
      <c r="C89" s="33" t="s">
        <v>290</v>
      </c>
      <c r="D89" s="33">
        <v>33.700000000000003</v>
      </c>
      <c r="E89" s="33" t="s">
        <v>290</v>
      </c>
      <c r="F89" s="33" t="s">
        <v>290</v>
      </c>
      <c r="G89" s="33" t="s">
        <v>290</v>
      </c>
      <c r="H89" s="33" t="s">
        <v>290</v>
      </c>
      <c r="I89" s="33" t="s">
        <v>290</v>
      </c>
      <c r="J89" s="23"/>
      <c r="K89" s="34" t="s">
        <v>290</v>
      </c>
      <c r="L89" s="34" t="s">
        <v>290</v>
      </c>
      <c r="M89" s="34">
        <v>35.938518524169922</v>
      </c>
      <c r="N89" s="34">
        <v>37.752590179443359</v>
      </c>
      <c r="O89" s="34">
        <v>38.690166473388672</v>
      </c>
      <c r="P89" s="34">
        <v>65.363487243652344</v>
      </c>
      <c r="Q89" s="34">
        <v>0</v>
      </c>
      <c r="R89" s="23"/>
      <c r="S89" s="35" t="s">
        <v>290</v>
      </c>
      <c r="T89" s="35" t="s">
        <v>290</v>
      </c>
      <c r="U89" s="35" t="s">
        <v>290</v>
      </c>
      <c r="V89" s="35" t="s">
        <v>290</v>
      </c>
      <c r="W89" s="35" t="s">
        <v>290</v>
      </c>
      <c r="X89" s="35" t="s">
        <v>290</v>
      </c>
      <c r="Y89" s="35" t="s">
        <v>290</v>
      </c>
      <c r="Z89" s="23"/>
      <c r="AA89" s="127" t="s">
        <v>290</v>
      </c>
      <c r="AB89" s="126" t="s">
        <v>290</v>
      </c>
      <c r="AC89" s="127">
        <v>33.700000000000003</v>
      </c>
      <c r="AD89" s="126" t="s">
        <v>416</v>
      </c>
      <c r="AE89" s="127">
        <v>35.938518524169922</v>
      </c>
      <c r="AF89" s="126" t="s">
        <v>290</v>
      </c>
      <c r="AG89" s="127">
        <v>37.752590179443359</v>
      </c>
      <c r="AH89" s="126" t="s">
        <v>290</v>
      </c>
      <c r="AI89" s="127">
        <v>38.690166473388672</v>
      </c>
      <c r="AJ89" s="126" t="s">
        <v>290</v>
      </c>
      <c r="AK89" s="127">
        <v>65.363487243652344</v>
      </c>
      <c r="AL89" s="126" t="s">
        <v>290</v>
      </c>
      <c r="AM89" s="127">
        <v>0</v>
      </c>
      <c r="AN89" s="126" t="s">
        <v>290</v>
      </c>
      <c r="AO89" s="125"/>
      <c r="AP89" s="37" t="s">
        <v>415</v>
      </c>
      <c r="AQ89" s="37" t="s">
        <v>323</v>
      </c>
      <c r="AR89" s="37" t="s">
        <v>270</v>
      </c>
      <c r="AS89" s="37" t="s">
        <v>270</v>
      </c>
      <c r="AT89" s="37" t="s">
        <v>270</v>
      </c>
      <c r="AV89" s="124" t="s">
        <v>290</v>
      </c>
      <c r="AW89" s="124" t="s">
        <v>323</v>
      </c>
      <c r="AX89" s="124" t="s">
        <v>290</v>
      </c>
      <c r="AY89" s="124" t="s">
        <v>290</v>
      </c>
      <c r="AZ89" s="124" t="s">
        <v>290</v>
      </c>
      <c r="BB89" s="119">
        <v>3.2200000000000006</v>
      </c>
      <c r="BC89" s="119">
        <v>3.8599999999999968</v>
      </c>
      <c r="BD89" s="119">
        <v>4.1699999999999964</v>
      </c>
      <c r="BE89" s="119">
        <v>4.34</v>
      </c>
    </row>
    <row r="90" spans="1:57" x14ac:dyDescent="0.35">
      <c r="A90" s="32" t="s">
        <v>111</v>
      </c>
      <c r="B90" s="21">
        <v>1991</v>
      </c>
      <c r="C90" s="33" t="s">
        <v>290</v>
      </c>
      <c r="D90" s="33" t="s">
        <v>290</v>
      </c>
      <c r="E90" s="33">
        <v>80.984667999999999</v>
      </c>
      <c r="F90" s="33">
        <v>88.653773000000001</v>
      </c>
      <c r="G90" s="33" t="s">
        <v>290</v>
      </c>
      <c r="H90" s="33" t="s">
        <v>290</v>
      </c>
      <c r="I90" s="33" t="s">
        <v>290</v>
      </c>
      <c r="J90" s="23"/>
      <c r="K90" s="34" t="s">
        <v>290</v>
      </c>
      <c r="L90" s="34">
        <v>67.616722106933594</v>
      </c>
      <c r="M90" s="34" t="s">
        <v>290</v>
      </c>
      <c r="N90" s="34" t="s">
        <v>290</v>
      </c>
      <c r="O90" s="34">
        <v>87.576629638671875</v>
      </c>
      <c r="P90" s="34">
        <v>100</v>
      </c>
      <c r="Q90" s="34">
        <v>72.197898178813759</v>
      </c>
      <c r="R90" s="23"/>
      <c r="S90" s="35" t="s">
        <v>290</v>
      </c>
      <c r="T90" s="35" t="s">
        <v>290</v>
      </c>
      <c r="U90" s="35" t="s">
        <v>290</v>
      </c>
      <c r="V90" s="35" t="s">
        <v>290</v>
      </c>
      <c r="W90" s="35" t="s">
        <v>290</v>
      </c>
      <c r="X90" s="35" t="s">
        <v>290</v>
      </c>
      <c r="Y90" s="35" t="s">
        <v>290</v>
      </c>
      <c r="Z90" s="23"/>
      <c r="AA90" s="127" t="s">
        <v>290</v>
      </c>
      <c r="AB90" s="126" t="s">
        <v>290</v>
      </c>
      <c r="AC90" s="127">
        <v>67.616722106933594</v>
      </c>
      <c r="AD90" s="126" t="s">
        <v>290</v>
      </c>
      <c r="AE90" s="127">
        <v>80.984667999999999</v>
      </c>
      <c r="AF90" s="126" t="s">
        <v>421</v>
      </c>
      <c r="AG90" s="127">
        <v>88.653773000000001</v>
      </c>
      <c r="AH90" s="126" t="s">
        <v>421</v>
      </c>
      <c r="AI90" s="127">
        <v>87.576629638671875</v>
      </c>
      <c r="AJ90" s="126" t="s">
        <v>290</v>
      </c>
      <c r="AK90" s="127">
        <v>100</v>
      </c>
      <c r="AL90" s="126" t="s">
        <v>290</v>
      </c>
      <c r="AM90" s="127">
        <v>72.197898178813759</v>
      </c>
      <c r="AN90" s="126" t="s">
        <v>290</v>
      </c>
      <c r="AO90" s="125"/>
      <c r="AP90" s="37" t="s">
        <v>415</v>
      </c>
      <c r="AQ90" s="37" t="s">
        <v>270</v>
      </c>
      <c r="AR90" s="37" t="s">
        <v>331</v>
      </c>
      <c r="AS90" s="37" t="s">
        <v>331</v>
      </c>
      <c r="AT90" s="37" t="s">
        <v>270</v>
      </c>
      <c r="AV90" s="124" t="s">
        <v>290</v>
      </c>
      <c r="AW90" s="124" t="s">
        <v>290</v>
      </c>
      <c r="AX90" s="124" t="s">
        <v>331</v>
      </c>
      <c r="AY90" s="124" t="s">
        <v>331</v>
      </c>
      <c r="AZ90" s="124" t="s">
        <v>290</v>
      </c>
      <c r="BB90" s="119">
        <v>29.93</v>
      </c>
      <c r="BC90" s="119">
        <v>45.589999999999996</v>
      </c>
      <c r="BD90" s="119">
        <v>50.679999999999993</v>
      </c>
      <c r="BE90" s="119">
        <v>53.1</v>
      </c>
    </row>
    <row r="91" spans="1:57" x14ac:dyDescent="0.35">
      <c r="A91" s="32" t="s">
        <v>113</v>
      </c>
      <c r="B91" s="21" t="s">
        <v>290</v>
      </c>
      <c r="C91" s="33" t="s">
        <v>290</v>
      </c>
      <c r="D91" s="33" t="s">
        <v>290</v>
      </c>
      <c r="E91" s="33" t="s">
        <v>290</v>
      </c>
      <c r="F91" s="33" t="s">
        <v>290</v>
      </c>
      <c r="G91" s="33" t="s">
        <v>290</v>
      </c>
      <c r="H91" s="33" t="s">
        <v>290</v>
      </c>
      <c r="I91" s="33" t="s">
        <v>290</v>
      </c>
      <c r="J91" s="23"/>
      <c r="K91" s="34" t="s">
        <v>290</v>
      </c>
      <c r="L91" s="34" t="s">
        <v>290</v>
      </c>
      <c r="M91" s="34" t="s">
        <v>290</v>
      </c>
      <c r="N91" s="34" t="s">
        <v>290</v>
      </c>
      <c r="O91" s="34" t="s">
        <v>290</v>
      </c>
      <c r="P91" s="34" t="s">
        <v>290</v>
      </c>
      <c r="Q91" s="34" t="s">
        <v>290</v>
      </c>
      <c r="R91" s="23"/>
      <c r="S91" s="35">
        <v>100</v>
      </c>
      <c r="T91" s="35">
        <v>100</v>
      </c>
      <c r="U91" s="35">
        <v>100</v>
      </c>
      <c r="V91" s="35">
        <v>100</v>
      </c>
      <c r="W91" s="35">
        <v>100</v>
      </c>
      <c r="X91" s="35">
        <v>100</v>
      </c>
      <c r="Y91" s="35">
        <v>100</v>
      </c>
      <c r="Z91" s="23"/>
      <c r="AA91" s="127">
        <v>100</v>
      </c>
      <c r="AB91" s="126" t="s">
        <v>420</v>
      </c>
      <c r="AC91" s="127">
        <v>100</v>
      </c>
      <c r="AD91" s="126" t="s">
        <v>420</v>
      </c>
      <c r="AE91" s="127">
        <v>100</v>
      </c>
      <c r="AF91" s="126" t="s">
        <v>420</v>
      </c>
      <c r="AG91" s="127">
        <v>100</v>
      </c>
      <c r="AH91" s="126" t="s">
        <v>420</v>
      </c>
      <c r="AI91" s="127">
        <v>100</v>
      </c>
      <c r="AJ91" s="126" t="s">
        <v>420</v>
      </c>
      <c r="AK91" s="127">
        <v>100</v>
      </c>
      <c r="AL91" s="126" t="s">
        <v>420</v>
      </c>
      <c r="AM91" s="127">
        <v>100</v>
      </c>
      <c r="AN91" s="126" t="s">
        <v>420</v>
      </c>
      <c r="AO91" s="125"/>
      <c r="AP91" s="37" t="s">
        <v>419</v>
      </c>
      <c r="AQ91" s="37" t="s">
        <v>419</v>
      </c>
      <c r="AR91" s="37" t="s">
        <v>419</v>
      </c>
      <c r="AS91" s="37" t="s">
        <v>419</v>
      </c>
      <c r="AT91" s="37" t="s">
        <v>419</v>
      </c>
      <c r="AV91" s="124" t="s">
        <v>290</v>
      </c>
      <c r="AW91" s="124" t="s">
        <v>290</v>
      </c>
      <c r="AX91" s="124" t="s">
        <v>290</v>
      </c>
      <c r="AY91" s="124" t="s">
        <v>290</v>
      </c>
      <c r="AZ91" s="124" t="s">
        <v>290</v>
      </c>
      <c r="BB91" s="119"/>
      <c r="BC91" s="119"/>
      <c r="BD91" s="119"/>
      <c r="BE91" s="119"/>
    </row>
    <row r="92" spans="1:57" x14ac:dyDescent="0.35">
      <c r="A92" s="32" t="s">
        <v>114</v>
      </c>
      <c r="B92" s="21" t="s">
        <v>290</v>
      </c>
      <c r="C92" s="33" t="s">
        <v>290</v>
      </c>
      <c r="D92" s="33" t="s">
        <v>290</v>
      </c>
      <c r="E92" s="33" t="s">
        <v>290</v>
      </c>
      <c r="F92" s="33" t="s">
        <v>290</v>
      </c>
      <c r="G92" s="33" t="s">
        <v>290</v>
      </c>
      <c r="H92" s="33" t="s">
        <v>290</v>
      </c>
      <c r="I92" s="33" t="s">
        <v>290</v>
      </c>
      <c r="J92" s="23"/>
      <c r="K92" s="34" t="s">
        <v>290</v>
      </c>
      <c r="L92" s="34" t="s">
        <v>290</v>
      </c>
      <c r="M92" s="34" t="s">
        <v>290</v>
      </c>
      <c r="N92" s="34" t="s">
        <v>290</v>
      </c>
      <c r="O92" s="34" t="s">
        <v>290</v>
      </c>
      <c r="P92" s="34" t="s">
        <v>290</v>
      </c>
      <c r="Q92" s="34" t="s">
        <v>290</v>
      </c>
      <c r="R92" s="23"/>
      <c r="S92" s="35">
        <v>100</v>
      </c>
      <c r="T92" s="35">
        <v>100</v>
      </c>
      <c r="U92" s="35">
        <v>100</v>
      </c>
      <c r="V92" s="35">
        <v>100</v>
      </c>
      <c r="W92" s="35">
        <v>100</v>
      </c>
      <c r="X92" s="35">
        <v>100</v>
      </c>
      <c r="Y92" s="35">
        <v>100</v>
      </c>
      <c r="Z92" s="23"/>
      <c r="AA92" s="127">
        <v>100</v>
      </c>
      <c r="AB92" s="126" t="s">
        <v>420</v>
      </c>
      <c r="AC92" s="127">
        <v>100</v>
      </c>
      <c r="AD92" s="126" t="s">
        <v>420</v>
      </c>
      <c r="AE92" s="127">
        <v>100</v>
      </c>
      <c r="AF92" s="126" t="s">
        <v>420</v>
      </c>
      <c r="AG92" s="127">
        <v>100</v>
      </c>
      <c r="AH92" s="126" t="s">
        <v>420</v>
      </c>
      <c r="AI92" s="127">
        <v>100</v>
      </c>
      <c r="AJ92" s="126" t="s">
        <v>420</v>
      </c>
      <c r="AK92" s="127">
        <v>100</v>
      </c>
      <c r="AL92" s="126" t="s">
        <v>420</v>
      </c>
      <c r="AM92" s="127">
        <v>100</v>
      </c>
      <c r="AN92" s="126" t="s">
        <v>420</v>
      </c>
      <c r="AO92" s="125"/>
      <c r="AP92" s="37" t="s">
        <v>419</v>
      </c>
      <c r="AQ92" s="37" t="s">
        <v>419</v>
      </c>
      <c r="AR92" s="37" t="s">
        <v>419</v>
      </c>
      <c r="AS92" s="37" t="s">
        <v>419</v>
      </c>
      <c r="AT92" s="37" t="s">
        <v>419</v>
      </c>
      <c r="AV92" s="124" t="s">
        <v>290</v>
      </c>
      <c r="AW92" s="124" t="s">
        <v>290</v>
      </c>
      <c r="AX92" s="124" t="s">
        <v>290</v>
      </c>
      <c r="AY92" s="124" t="s">
        <v>290</v>
      </c>
      <c r="AZ92" s="124" t="s">
        <v>290</v>
      </c>
      <c r="BB92" s="119">
        <v>100</v>
      </c>
      <c r="BC92" s="119">
        <v>100</v>
      </c>
      <c r="BD92" s="119">
        <v>100</v>
      </c>
      <c r="BE92" s="119">
        <v>100</v>
      </c>
    </row>
    <row r="93" spans="1:57" x14ac:dyDescent="0.35">
      <c r="A93" s="32" t="s">
        <v>115</v>
      </c>
      <c r="B93" s="21" t="s">
        <v>290</v>
      </c>
      <c r="C93" s="33" t="s">
        <v>290</v>
      </c>
      <c r="D93" s="33" t="s">
        <v>290</v>
      </c>
      <c r="E93" s="33" t="s">
        <v>290</v>
      </c>
      <c r="F93" s="33" t="s">
        <v>290</v>
      </c>
      <c r="G93" s="33" t="s">
        <v>290</v>
      </c>
      <c r="H93" s="33" t="s">
        <v>290</v>
      </c>
      <c r="I93" s="33" t="s">
        <v>290</v>
      </c>
      <c r="J93" s="23"/>
      <c r="K93" s="34" t="s">
        <v>290</v>
      </c>
      <c r="L93" s="34" t="s">
        <v>290</v>
      </c>
      <c r="M93" s="34" t="s">
        <v>290</v>
      </c>
      <c r="N93" s="34" t="s">
        <v>290</v>
      </c>
      <c r="O93" s="34" t="s">
        <v>290</v>
      </c>
      <c r="P93" s="34" t="s">
        <v>290</v>
      </c>
      <c r="Q93" s="34" t="s">
        <v>290</v>
      </c>
      <c r="R93" s="23"/>
      <c r="S93" s="35">
        <v>100</v>
      </c>
      <c r="T93" s="35">
        <v>100</v>
      </c>
      <c r="U93" s="35">
        <v>100</v>
      </c>
      <c r="V93" s="35">
        <v>100</v>
      </c>
      <c r="W93" s="35">
        <v>100</v>
      </c>
      <c r="X93" s="35">
        <v>100</v>
      </c>
      <c r="Y93" s="35">
        <v>100</v>
      </c>
      <c r="Z93" s="23"/>
      <c r="AA93" s="127">
        <v>100</v>
      </c>
      <c r="AB93" s="126" t="s">
        <v>420</v>
      </c>
      <c r="AC93" s="127">
        <v>100</v>
      </c>
      <c r="AD93" s="126" t="s">
        <v>420</v>
      </c>
      <c r="AE93" s="127">
        <v>100</v>
      </c>
      <c r="AF93" s="126" t="s">
        <v>420</v>
      </c>
      <c r="AG93" s="127">
        <v>100</v>
      </c>
      <c r="AH93" s="126" t="s">
        <v>420</v>
      </c>
      <c r="AI93" s="127">
        <v>100</v>
      </c>
      <c r="AJ93" s="126" t="s">
        <v>420</v>
      </c>
      <c r="AK93" s="127">
        <v>100</v>
      </c>
      <c r="AL93" s="126" t="s">
        <v>420</v>
      </c>
      <c r="AM93" s="127">
        <v>100</v>
      </c>
      <c r="AN93" s="126" t="s">
        <v>420</v>
      </c>
      <c r="AO93" s="125"/>
      <c r="AP93" s="37" t="s">
        <v>419</v>
      </c>
      <c r="AQ93" s="37" t="s">
        <v>419</v>
      </c>
      <c r="AR93" s="37" t="s">
        <v>419</v>
      </c>
      <c r="AS93" s="37" t="s">
        <v>419</v>
      </c>
      <c r="AT93" s="37" t="s">
        <v>419</v>
      </c>
      <c r="AV93" s="124" t="s">
        <v>290</v>
      </c>
      <c r="AW93" s="124" t="s">
        <v>290</v>
      </c>
      <c r="AX93" s="124" t="s">
        <v>290</v>
      </c>
      <c r="AY93" s="124" t="s">
        <v>290</v>
      </c>
      <c r="AZ93" s="124" t="s">
        <v>290</v>
      </c>
      <c r="BB93" s="119">
        <v>100</v>
      </c>
      <c r="BC93" s="119">
        <v>100</v>
      </c>
      <c r="BD93" s="119">
        <v>100</v>
      </c>
      <c r="BE93" s="119">
        <v>100</v>
      </c>
    </row>
    <row r="94" spans="1:57" x14ac:dyDescent="0.35">
      <c r="A94" s="32" t="s">
        <v>116</v>
      </c>
      <c r="B94" s="21">
        <v>1993</v>
      </c>
      <c r="C94" s="33" t="s">
        <v>290</v>
      </c>
      <c r="D94" s="33" t="s">
        <v>290</v>
      </c>
      <c r="E94" s="33">
        <v>76.3</v>
      </c>
      <c r="F94" s="33" t="s">
        <v>290</v>
      </c>
      <c r="G94" s="33" t="s">
        <v>290</v>
      </c>
      <c r="H94" s="33" t="s">
        <v>290</v>
      </c>
      <c r="I94" s="33" t="s">
        <v>290</v>
      </c>
      <c r="J94" s="23"/>
      <c r="K94" s="34" t="s">
        <v>290</v>
      </c>
      <c r="L94" s="34">
        <v>59.395744323730469</v>
      </c>
      <c r="M94" s="34" t="s">
        <v>290</v>
      </c>
      <c r="N94" s="34">
        <v>81.239509582519531</v>
      </c>
      <c r="O94" s="34">
        <v>84.526817321777344</v>
      </c>
      <c r="P94" s="34">
        <v>98.446311950683594</v>
      </c>
      <c r="Q94" s="34">
        <v>77.628690164543684</v>
      </c>
      <c r="R94" s="23"/>
      <c r="S94" s="35" t="s">
        <v>290</v>
      </c>
      <c r="T94" s="35" t="s">
        <v>290</v>
      </c>
      <c r="U94" s="35" t="s">
        <v>290</v>
      </c>
      <c r="V94" s="35" t="s">
        <v>290</v>
      </c>
      <c r="W94" s="35" t="s">
        <v>290</v>
      </c>
      <c r="X94" s="35" t="s">
        <v>290</v>
      </c>
      <c r="Y94" s="35" t="s">
        <v>290</v>
      </c>
      <c r="Z94" s="23"/>
      <c r="AA94" s="127" t="s">
        <v>290</v>
      </c>
      <c r="AB94" s="126" t="s">
        <v>290</v>
      </c>
      <c r="AC94" s="127">
        <v>59.395744323730469</v>
      </c>
      <c r="AD94" s="126" t="s">
        <v>290</v>
      </c>
      <c r="AE94" s="127">
        <v>76.3</v>
      </c>
      <c r="AF94" s="126" t="s">
        <v>418</v>
      </c>
      <c r="AG94" s="127">
        <v>81.239509582519531</v>
      </c>
      <c r="AH94" s="126" t="s">
        <v>290</v>
      </c>
      <c r="AI94" s="127">
        <v>84.526817321777344</v>
      </c>
      <c r="AJ94" s="126" t="s">
        <v>290</v>
      </c>
      <c r="AK94" s="127">
        <v>98.446311950683594</v>
      </c>
      <c r="AL94" s="126" t="s">
        <v>290</v>
      </c>
      <c r="AM94" s="127">
        <v>77.628690164543684</v>
      </c>
      <c r="AN94" s="126" t="s">
        <v>290</v>
      </c>
      <c r="AO94" s="125"/>
      <c r="AP94" s="37" t="s">
        <v>415</v>
      </c>
      <c r="AQ94" s="37" t="s">
        <v>270</v>
      </c>
      <c r="AR94" s="37" t="s">
        <v>333</v>
      </c>
      <c r="AS94" s="37" t="s">
        <v>270</v>
      </c>
      <c r="AT94" s="37" t="s">
        <v>270</v>
      </c>
      <c r="AV94" s="124" t="s">
        <v>290</v>
      </c>
      <c r="AW94" s="124" t="s">
        <v>290</v>
      </c>
      <c r="AX94" s="124" t="s">
        <v>333</v>
      </c>
      <c r="AY94" s="124" t="s">
        <v>290</v>
      </c>
      <c r="AZ94" s="124" t="s">
        <v>290</v>
      </c>
      <c r="BB94" s="119">
        <v>22.150000000000002</v>
      </c>
      <c r="BC94" s="119">
        <v>34.4</v>
      </c>
      <c r="BD94" s="119">
        <v>38.800000000000004</v>
      </c>
      <c r="BE94" s="119">
        <v>41.04</v>
      </c>
    </row>
    <row r="95" spans="1:57" x14ac:dyDescent="0.35">
      <c r="A95" s="32" t="s">
        <v>117</v>
      </c>
      <c r="B95" s="21">
        <v>1991</v>
      </c>
      <c r="C95" s="33" t="s">
        <v>290</v>
      </c>
      <c r="D95" s="33">
        <v>86.3</v>
      </c>
      <c r="E95" s="33">
        <v>94.15</v>
      </c>
      <c r="F95" s="33">
        <v>97.01</v>
      </c>
      <c r="G95" s="33">
        <v>97.62</v>
      </c>
      <c r="H95" s="33" t="s">
        <v>290</v>
      </c>
      <c r="I95" s="33" t="s">
        <v>290</v>
      </c>
      <c r="J95" s="23"/>
      <c r="K95" s="34" t="s">
        <v>290</v>
      </c>
      <c r="L95" s="34" t="s">
        <v>290</v>
      </c>
      <c r="M95" s="34" t="s">
        <v>290</v>
      </c>
      <c r="N95" s="34" t="s">
        <v>290</v>
      </c>
      <c r="O95" s="34" t="s">
        <v>290</v>
      </c>
      <c r="P95" s="34">
        <v>100</v>
      </c>
      <c r="Q95" s="34">
        <v>94.773136568945887</v>
      </c>
      <c r="R95" s="23"/>
      <c r="S95" s="35" t="s">
        <v>290</v>
      </c>
      <c r="T95" s="35" t="s">
        <v>290</v>
      </c>
      <c r="U95" s="35" t="s">
        <v>290</v>
      </c>
      <c r="V95" s="35" t="s">
        <v>290</v>
      </c>
      <c r="W95" s="35" t="s">
        <v>290</v>
      </c>
      <c r="X95" s="35" t="s">
        <v>290</v>
      </c>
      <c r="Y95" s="35" t="s">
        <v>290</v>
      </c>
      <c r="Z95" s="23"/>
      <c r="AA95" s="127" t="s">
        <v>290</v>
      </c>
      <c r="AB95" s="126" t="s">
        <v>290</v>
      </c>
      <c r="AC95" s="127">
        <v>86.3</v>
      </c>
      <c r="AD95" s="126" t="s">
        <v>418</v>
      </c>
      <c r="AE95" s="127">
        <v>94.15</v>
      </c>
      <c r="AF95" s="126" t="s">
        <v>418</v>
      </c>
      <c r="AG95" s="127">
        <v>97.01</v>
      </c>
      <c r="AH95" s="126" t="s">
        <v>418</v>
      </c>
      <c r="AI95" s="127">
        <v>97.62</v>
      </c>
      <c r="AJ95" s="126" t="s">
        <v>418</v>
      </c>
      <c r="AK95" s="127">
        <v>100</v>
      </c>
      <c r="AL95" s="126" t="s">
        <v>418</v>
      </c>
      <c r="AM95" s="127">
        <v>94.773136568945887</v>
      </c>
      <c r="AN95" s="126" t="s">
        <v>418</v>
      </c>
      <c r="AO95" s="125"/>
      <c r="AP95" s="37" t="s">
        <v>415</v>
      </c>
      <c r="AQ95" s="37" t="s">
        <v>333</v>
      </c>
      <c r="AR95" s="37" t="s">
        <v>333</v>
      </c>
      <c r="AS95" s="37" t="s">
        <v>333</v>
      </c>
      <c r="AT95" s="37" t="s">
        <v>333</v>
      </c>
      <c r="AV95" s="124" t="s">
        <v>290</v>
      </c>
      <c r="AW95" s="124" t="s">
        <v>333</v>
      </c>
      <c r="AX95" s="124" t="s">
        <v>333</v>
      </c>
      <c r="AY95" s="124" t="s">
        <v>333</v>
      </c>
      <c r="AZ95" s="124" t="s">
        <v>333</v>
      </c>
      <c r="BB95" s="119">
        <v>5.4200000000000026</v>
      </c>
      <c r="BC95" s="119">
        <v>40.190000000000005</v>
      </c>
      <c r="BD95" s="119">
        <v>54.170000000000009</v>
      </c>
      <c r="BE95" s="119">
        <v>58.37</v>
      </c>
    </row>
    <row r="96" spans="1:57" x14ac:dyDescent="0.35">
      <c r="A96" s="32" t="s">
        <v>119</v>
      </c>
      <c r="B96" s="21">
        <v>2000</v>
      </c>
      <c r="C96" s="33" t="s">
        <v>290</v>
      </c>
      <c r="D96" s="33">
        <v>97.9</v>
      </c>
      <c r="E96" s="33" t="s">
        <v>290</v>
      </c>
      <c r="F96" s="33">
        <v>100</v>
      </c>
      <c r="G96" s="33" t="s">
        <v>290</v>
      </c>
      <c r="H96" s="33" t="s">
        <v>290</v>
      </c>
      <c r="I96" s="33" t="s">
        <v>290</v>
      </c>
      <c r="J96" s="23"/>
      <c r="K96" s="34" t="s">
        <v>290</v>
      </c>
      <c r="L96" s="34" t="s">
        <v>290</v>
      </c>
      <c r="M96" s="34">
        <v>99.128707885742188</v>
      </c>
      <c r="N96" s="34" t="s">
        <v>290</v>
      </c>
      <c r="O96" s="34">
        <v>100</v>
      </c>
      <c r="P96" s="34">
        <v>100</v>
      </c>
      <c r="Q96" s="34">
        <v>100</v>
      </c>
      <c r="R96" s="23"/>
      <c r="S96" s="35" t="s">
        <v>290</v>
      </c>
      <c r="T96" s="35" t="s">
        <v>290</v>
      </c>
      <c r="U96" s="35" t="s">
        <v>290</v>
      </c>
      <c r="V96" s="35" t="s">
        <v>290</v>
      </c>
      <c r="W96" s="35" t="s">
        <v>290</v>
      </c>
      <c r="X96" s="35" t="s">
        <v>290</v>
      </c>
      <c r="Y96" s="35" t="s">
        <v>290</v>
      </c>
      <c r="Z96" s="23"/>
      <c r="AA96" s="127" t="s">
        <v>290</v>
      </c>
      <c r="AB96" s="126" t="s">
        <v>290</v>
      </c>
      <c r="AC96" s="127">
        <v>97.9</v>
      </c>
      <c r="AD96" s="126" t="s">
        <v>416</v>
      </c>
      <c r="AE96" s="127">
        <v>99.128707885742188</v>
      </c>
      <c r="AF96" s="126" t="s">
        <v>290</v>
      </c>
      <c r="AG96" s="127">
        <v>100</v>
      </c>
      <c r="AH96" s="126" t="s">
        <v>418</v>
      </c>
      <c r="AI96" s="127">
        <v>100</v>
      </c>
      <c r="AJ96" s="126" t="s">
        <v>290</v>
      </c>
      <c r="AK96" s="127">
        <v>100</v>
      </c>
      <c r="AL96" s="126" t="s">
        <v>290</v>
      </c>
      <c r="AM96" s="127">
        <v>100</v>
      </c>
      <c r="AN96" s="126" t="s">
        <v>290</v>
      </c>
      <c r="AO96" s="125"/>
      <c r="AP96" s="37" t="s">
        <v>415</v>
      </c>
      <c r="AQ96" s="37" t="s">
        <v>323</v>
      </c>
      <c r="AR96" s="37" t="s">
        <v>270</v>
      </c>
      <c r="AS96" s="37" t="s">
        <v>333</v>
      </c>
      <c r="AT96" s="37" t="s">
        <v>270</v>
      </c>
      <c r="AV96" s="124" t="s">
        <v>290</v>
      </c>
      <c r="AW96" s="124" t="s">
        <v>323</v>
      </c>
      <c r="AX96" s="124" t="s">
        <v>290</v>
      </c>
      <c r="AY96" s="124" t="s">
        <v>333</v>
      </c>
      <c r="AZ96" s="124" t="s">
        <v>290</v>
      </c>
      <c r="BB96" s="119">
        <v>85.68</v>
      </c>
      <c r="BC96" s="119">
        <v>97.36</v>
      </c>
      <c r="BD96" s="119">
        <v>98.29</v>
      </c>
      <c r="BE96" s="119">
        <v>98.49</v>
      </c>
    </row>
    <row r="97" spans="1:57" x14ac:dyDescent="0.35">
      <c r="A97" s="32" t="s">
        <v>120</v>
      </c>
      <c r="B97" s="21">
        <v>2006</v>
      </c>
      <c r="C97" s="33" t="s">
        <v>290</v>
      </c>
      <c r="D97" s="33" t="s">
        <v>290</v>
      </c>
      <c r="E97" s="33" t="s">
        <v>290</v>
      </c>
      <c r="F97" s="33" t="s">
        <v>290</v>
      </c>
      <c r="G97" s="33" t="s">
        <v>290</v>
      </c>
      <c r="H97" s="33" t="s">
        <v>290</v>
      </c>
      <c r="I97" s="33" t="s">
        <v>290</v>
      </c>
      <c r="J97" s="23"/>
      <c r="K97" s="34" t="s">
        <v>290</v>
      </c>
      <c r="L97" s="34" t="s">
        <v>290</v>
      </c>
      <c r="M97" s="34">
        <v>98.486602783203125</v>
      </c>
      <c r="N97" s="34">
        <v>99.655410766601563</v>
      </c>
      <c r="O97" s="34">
        <v>100</v>
      </c>
      <c r="P97" s="34">
        <v>100</v>
      </c>
      <c r="Q97" s="34">
        <v>100</v>
      </c>
      <c r="R97" s="23"/>
      <c r="S97" s="35" t="s">
        <v>290</v>
      </c>
      <c r="T97" s="35" t="s">
        <v>290</v>
      </c>
      <c r="U97" s="35" t="s">
        <v>290</v>
      </c>
      <c r="V97" s="35" t="s">
        <v>290</v>
      </c>
      <c r="W97" s="35" t="s">
        <v>290</v>
      </c>
      <c r="X97" s="35" t="s">
        <v>290</v>
      </c>
      <c r="Y97" s="35" t="s">
        <v>290</v>
      </c>
      <c r="Z97" s="23"/>
      <c r="AA97" s="127" t="s">
        <v>290</v>
      </c>
      <c r="AB97" s="126" t="s">
        <v>290</v>
      </c>
      <c r="AC97" s="127" t="s">
        <v>290</v>
      </c>
      <c r="AD97" s="126" t="s">
        <v>290</v>
      </c>
      <c r="AE97" s="127">
        <v>98.486602783203125</v>
      </c>
      <c r="AF97" s="126" t="s">
        <v>290</v>
      </c>
      <c r="AG97" s="127">
        <v>99.655410766601563</v>
      </c>
      <c r="AH97" s="126" t="s">
        <v>290</v>
      </c>
      <c r="AI97" s="127">
        <v>100</v>
      </c>
      <c r="AJ97" s="126" t="s">
        <v>290</v>
      </c>
      <c r="AK97" s="127">
        <v>100</v>
      </c>
      <c r="AL97" s="126" t="s">
        <v>290</v>
      </c>
      <c r="AM97" s="127">
        <v>100</v>
      </c>
      <c r="AN97" s="126" t="s">
        <v>290</v>
      </c>
      <c r="AO97" s="125"/>
      <c r="AP97" s="37" t="s">
        <v>415</v>
      </c>
      <c r="AQ97" s="37" t="s">
        <v>415</v>
      </c>
      <c r="AR97" s="37" t="s">
        <v>270</v>
      </c>
      <c r="AS97" s="37" t="s">
        <v>270</v>
      </c>
      <c r="AT97" s="37" t="s">
        <v>270</v>
      </c>
      <c r="AV97" s="124" t="s">
        <v>290</v>
      </c>
      <c r="AW97" s="124" t="s">
        <v>290</v>
      </c>
      <c r="AX97" s="124" t="s">
        <v>290</v>
      </c>
      <c r="AY97" s="124" t="s">
        <v>290</v>
      </c>
      <c r="AZ97" s="124" t="s">
        <v>290</v>
      </c>
      <c r="BB97" s="119">
        <v>74.95</v>
      </c>
      <c r="BC97" s="119">
        <v>95.1</v>
      </c>
      <c r="BD97" s="119">
        <v>97.04</v>
      </c>
      <c r="BE97" s="119">
        <v>97.63</v>
      </c>
    </row>
    <row r="98" spans="1:57" x14ac:dyDescent="0.35">
      <c r="A98" s="32" t="s">
        <v>121</v>
      </c>
      <c r="B98" s="21" t="s">
        <v>290</v>
      </c>
      <c r="C98" s="33" t="s">
        <v>290</v>
      </c>
      <c r="D98" s="33" t="s">
        <v>290</v>
      </c>
      <c r="E98" s="33" t="s">
        <v>290</v>
      </c>
      <c r="F98" s="33" t="s">
        <v>290</v>
      </c>
      <c r="G98" s="33" t="s">
        <v>290</v>
      </c>
      <c r="H98" s="33" t="s">
        <v>290</v>
      </c>
      <c r="I98" s="33" t="s">
        <v>290</v>
      </c>
      <c r="J98" s="23"/>
      <c r="K98" s="34" t="s">
        <v>290</v>
      </c>
      <c r="L98" s="34" t="s">
        <v>290</v>
      </c>
      <c r="M98" s="34" t="s">
        <v>290</v>
      </c>
      <c r="N98" s="34" t="s">
        <v>290</v>
      </c>
      <c r="O98" s="34" t="s">
        <v>290</v>
      </c>
      <c r="P98" s="34" t="s">
        <v>290</v>
      </c>
      <c r="Q98" s="34" t="s">
        <v>290</v>
      </c>
      <c r="R98" s="23"/>
      <c r="S98" s="35">
        <v>100</v>
      </c>
      <c r="T98" s="35">
        <v>100</v>
      </c>
      <c r="U98" s="35">
        <v>100</v>
      </c>
      <c r="V98" s="35">
        <v>100</v>
      </c>
      <c r="W98" s="35">
        <v>100</v>
      </c>
      <c r="X98" s="35">
        <v>100</v>
      </c>
      <c r="Y98" s="35">
        <v>100</v>
      </c>
      <c r="Z98" s="23"/>
      <c r="AA98" s="127">
        <v>100</v>
      </c>
      <c r="AB98" s="126" t="s">
        <v>420</v>
      </c>
      <c r="AC98" s="127">
        <v>100</v>
      </c>
      <c r="AD98" s="126" t="s">
        <v>420</v>
      </c>
      <c r="AE98" s="127">
        <v>100</v>
      </c>
      <c r="AF98" s="126" t="s">
        <v>420</v>
      </c>
      <c r="AG98" s="127">
        <v>100</v>
      </c>
      <c r="AH98" s="126" t="s">
        <v>420</v>
      </c>
      <c r="AI98" s="127">
        <v>100</v>
      </c>
      <c r="AJ98" s="126" t="s">
        <v>420</v>
      </c>
      <c r="AK98" s="127">
        <v>100</v>
      </c>
      <c r="AL98" s="126" t="s">
        <v>420</v>
      </c>
      <c r="AM98" s="127">
        <v>100</v>
      </c>
      <c r="AN98" s="126" t="s">
        <v>420</v>
      </c>
      <c r="AO98" s="125"/>
      <c r="AP98" s="37" t="s">
        <v>419</v>
      </c>
      <c r="AQ98" s="37" t="s">
        <v>419</v>
      </c>
      <c r="AR98" s="37" t="s">
        <v>419</v>
      </c>
      <c r="AS98" s="37" t="s">
        <v>419</v>
      </c>
      <c r="AT98" s="37" t="s">
        <v>419</v>
      </c>
      <c r="AV98" s="124" t="s">
        <v>290</v>
      </c>
      <c r="AW98" s="124" t="s">
        <v>290</v>
      </c>
      <c r="AX98" s="124" t="s">
        <v>290</v>
      </c>
      <c r="AY98" s="124" t="s">
        <v>290</v>
      </c>
      <c r="AZ98" s="124" t="s">
        <v>290</v>
      </c>
      <c r="BB98" s="119">
        <v>100</v>
      </c>
      <c r="BC98" s="119">
        <v>100</v>
      </c>
      <c r="BD98" s="119">
        <v>100</v>
      </c>
      <c r="BE98" s="119">
        <v>100</v>
      </c>
    </row>
    <row r="99" spans="1:57" x14ac:dyDescent="0.35">
      <c r="A99" s="32" t="s">
        <v>122</v>
      </c>
      <c r="B99" s="21" t="s">
        <v>290</v>
      </c>
      <c r="C99" s="33" t="s">
        <v>290</v>
      </c>
      <c r="D99" s="33" t="s">
        <v>290</v>
      </c>
      <c r="E99" s="33" t="s">
        <v>290</v>
      </c>
      <c r="F99" s="33" t="s">
        <v>290</v>
      </c>
      <c r="G99" s="33" t="s">
        <v>290</v>
      </c>
      <c r="H99" s="33" t="s">
        <v>290</v>
      </c>
      <c r="I99" s="33" t="s">
        <v>290</v>
      </c>
      <c r="J99" s="23"/>
      <c r="K99" s="34" t="s">
        <v>290</v>
      </c>
      <c r="L99" s="34" t="s">
        <v>290</v>
      </c>
      <c r="M99" s="34" t="s">
        <v>290</v>
      </c>
      <c r="N99" s="34" t="s">
        <v>290</v>
      </c>
      <c r="O99" s="34" t="s">
        <v>290</v>
      </c>
      <c r="P99" s="34" t="s">
        <v>290</v>
      </c>
      <c r="Q99" s="34" t="s">
        <v>290</v>
      </c>
      <c r="R99" s="23"/>
      <c r="S99" s="35">
        <v>100</v>
      </c>
      <c r="T99" s="35">
        <v>100</v>
      </c>
      <c r="U99" s="35">
        <v>100</v>
      </c>
      <c r="V99" s="35">
        <v>100</v>
      </c>
      <c r="W99" s="35">
        <v>100</v>
      </c>
      <c r="X99" s="35">
        <v>100</v>
      </c>
      <c r="Y99" s="35">
        <v>100</v>
      </c>
      <c r="Z99" s="23"/>
      <c r="AA99" s="127">
        <v>100</v>
      </c>
      <c r="AB99" s="126" t="s">
        <v>420</v>
      </c>
      <c r="AC99" s="127">
        <v>100</v>
      </c>
      <c r="AD99" s="126" t="s">
        <v>420</v>
      </c>
      <c r="AE99" s="127">
        <v>100</v>
      </c>
      <c r="AF99" s="126" t="s">
        <v>420</v>
      </c>
      <c r="AG99" s="127">
        <v>100</v>
      </c>
      <c r="AH99" s="126" t="s">
        <v>420</v>
      </c>
      <c r="AI99" s="127">
        <v>100</v>
      </c>
      <c r="AJ99" s="126" t="s">
        <v>420</v>
      </c>
      <c r="AK99" s="127">
        <v>100</v>
      </c>
      <c r="AL99" s="126" t="s">
        <v>420</v>
      </c>
      <c r="AM99" s="127">
        <v>100</v>
      </c>
      <c r="AN99" s="126" t="s">
        <v>420</v>
      </c>
      <c r="AO99" s="125"/>
      <c r="AP99" s="37" t="s">
        <v>419</v>
      </c>
      <c r="AQ99" s="37" t="s">
        <v>419</v>
      </c>
      <c r="AR99" s="37" t="s">
        <v>419</v>
      </c>
      <c r="AS99" s="37" t="s">
        <v>419</v>
      </c>
      <c r="AT99" s="37" t="s">
        <v>419</v>
      </c>
      <c r="AV99" s="124" t="s">
        <v>290</v>
      </c>
      <c r="AW99" s="124" t="s">
        <v>290</v>
      </c>
      <c r="AX99" s="124" t="s">
        <v>290</v>
      </c>
      <c r="AY99" s="124" t="s">
        <v>290</v>
      </c>
      <c r="AZ99" s="124" t="s">
        <v>290</v>
      </c>
      <c r="BB99" s="119"/>
      <c r="BC99" s="119"/>
      <c r="BD99" s="119"/>
      <c r="BE99" s="119"/>
    </row>
    <row r="100" spans="1:57" x14ac:dyDescent="0.35">
      <c r="A100" s="32" t="s">
        <v>123</v>
      </c>
      <c r="B100" s="21" t="s">
        <v>290</v>
      </c>
      <c r="C100" s="33" t="s">
        <v>290</v>
      </c>
      <c r="D100" s="33" t="s">
        <v>290</v>
      </c>
      <c r="E100" s="33" t="s">
        <v>290</v>
      </c>
      <c r="F100" s="33" t="s">
        <v>290</v>
      </c>
      <c r="G100" s="33" t="s">
        <v>290</v>
      </c>
      <c r="H100" s="33" t="s">
        <v>290</v>
      </c>
      <c r="I100" s="33" t="s">
        <v>290</v>
      </c>
      <c r="J100" s="23"/>
      <c r="K100" s="34" t="s">
        <v>290</v>
      </c>
      <c r="L100" s="34" t="s">
        <v>290</v>
      </c>
      <c r="M100" s="34" t="s">
        <v>290</v>
      </c>
      <c r="N100" s="34" t="s">
        <v>290</v>
      </c>
      <c r="O100" s="34" t="s">
        <v>290</v>
      </c>
      <c r="P100" s="34" t="s">
        <v>290</v>
      </c>
      <c r="Q100" s="34" t="s">
        <v>290</v>
      </c>
      <c r="R100" s="23"/>
      <c r="S100" s="35">
        <v>100</v>
      </c>
      <c r="T100" s="35">
        <v>100</v>
      </c>
      <c r="U100" s="35">
        <v>100</v>
      </c>
      <c r="V100" s="35">
        <v>100</v>
      </c>
      <c r="W100" s="35">
        <v>100</v>
      </c>
      <c r="X100" s="35">
        <v>100</v>
      </c>
      <c r="Y100" s="35">
        <v>100</v>
      </c>
      <c r="Z100" s="23"/>
      <c r="AA100" s="127">
        <v>100</v>
      </c>
      <c r="AB100" s="126" t="s">
        <v>420</v>
      </c>
      <c r="AC100" s="127">
        <v>100</v>
      </c>
      <c r="AD100" s="126" t="s">
        <v>420</v>
      </c>
      <c r="AE100" s="127">
        <v>100</v>
      </c>
      <c r="AF100" s="126" t="s">
        <v>420</v>
      </c>
      <c r="AG100" s="127">
        <v>100</v>
      </c>
      <c r="AH100" s="126" t="s">
        <v>420</v>
      </c>
      <c r="AI100" s="127">
        <v>100</v>
      </c>
      <c r="AJ100" s="126" t="s">
        <v>420</v>
      </c>
      <c r="AK100" s="127">
        <v>100</v>
      </c>
      <c r="AL100" s="126" t="s">
        <v>420</v>
      </c>
      <c r="AM100" s="127">
        <v>100</v>
      </c>
      <c r="AN100" s="126" t="s">
        <v>420</v>
      </c>
      <c r="AO100" s="125"/>
      <c r="AP100" s="37" t="s">
        <v>419</v>
      </c>
      <c r="AQ100" s="37" t="s">
        <v>419</v>
      </c>
      <c r="AR100" s="37" t="s">
        <v>419</v>
      </c>
      <c r="AS100" s="37" t="s">
        <v>419</v>
      </c>
      <c r="AT100" s="37" t="s">
        <v>419</v>
      </c>
      <c r="AV100" s="124" t="s">
        <v>290</v>
      </c>
      <c r="AW100" s="124" t="s">
        <v>290</v>
      </c>
      <c r="AX100" s="124" t="s">
        <v>290</v>
      </c>
      <c r="AY100" s="124" t="s">
        <v>290</v>
      </c>
      <c r="AZ100" s="124" t="s">
        <v>290</v>
      </c>
      <c r="BB100" s="119">
        <v>100</v>
      </c>
      <c r="BC100" s="119">
        <v>100</v>
      </c>
      <c r="BD100" s="119">
        <v>100</v>
      </c>
      <c r="BE100" s="119">
        <v>100</v>
      </c>
    </row>
    <row r="101" spans="1:57" x14ac:dyDescent="0.35">
      <c r="A101" s="32" t="s">
        <v>125</v>
      </c>
      <c r="B101" s="21" t="s">
        <v>290</v>
      </c>
      <c r="C101" s="33" t="s">
        <v>290</v>
      </c>
      <c r="D101" s="33" t="s">
        <v>290</v>
      </c>
      <c r="E101" s="33" t="s">
        <v>290</v>
      </c>
      <c r="F101" s="33" t="s">
        <v>290</v>
      </c>
      <c r="G101" s="33" t="s">
        <v>290</v>
      </c>
      <c r="H101" s="33" t="s">
        <v>290</v>
      </c>
      <c r="I101" s="33" t="s">
        <v>290</v>
      </c>
      <c r="J101" s="23"/>
      <c r="K101" s="34" t="s">
        <v>290</v>
      </c>
      <c r="L101" s="34" t="s">
        <v>290</v>
      </c>
      <c r="M101" s="34" t="s">
        <v>290</v>
      </c>
      <c r="N101" s="34" t="s">
        <v>290</v>
      </c>
      <c r="O101" s="34" t="s">
        <v>290</v>
      </c>
      <c r="P101" s="34" t="s">
        <v>290</v>
      </c>
      <c r="Q101" s="34" t="s">
        <v>290</v>
      </c>
      <c r="R101" s="23"/>
      <c r="S101" s="35">
        <v>100</v>
      </c>
      <c r="T101" s="35">
        <v>100</v>
      </c>
      <c r="U101" s="35">
        <v>100</v>
      </c>
      <c r="V101" s="35">
        <v>100</v>
      </c>
      <c r="W101" s="35">
        <v>100</v>
      </c>
      <c r="X101" s="35">
        <v>100</v>
      </c>
      <c r="Y101" s="35">
        <v>100</v>
      </c>
      <c r="Z101" s="23"/>
      <c r="AA101" s="127">
        <v>100</v>
      </c>
      <c r="AB101" s="126" t="s">
        <v>420</v>
      </c>
      <c r="AC101" s="127">
        <v>100</v>
      </c>
      <c r="AD101" s="126" t="s">
        <v>420</v>
      </c>
      <c r="AE101" s="127">
        <v>100</v>
      </c>
      <c r="AF101" s="126" t="s">
        <v>420</v>
      </c>
      <c r="AG101" s="127">
        <v>100</v>
      </c>
      <c r="AH101" s="126" t="s">
        <v>420</v>
      </c>
      <c r="AI101" s="127">
        <v>100</v>
      </c>
      <c r="AJ101" s="126" t="s">
        <v>420</v>
      </c>
      <c r="AK101" s="127">
        <v>100</v>
      </c>
      <c r="AL101" s="126" t="s">
        <v>420</v>
      </c>
      <c r="AM101" s="127">
        <v>100</v>
      </c>
      <c r="AN101" s="126" t="s">
        <v>420</v>
      </c>
      <c r="AO101" s="125"/>
      <c r="AP101" s="37" t="s">
        <v>419</v>
      </c>
      <c r="AQ101" s="37" t="s">
        <v>419</v>
      </c>
      <c r="AR101" s="37" t="s">
        <v>419</v>
      </c>
      <c r="AS101" s="37" t="s">
        <v>419</v>
      </c>
      <c r="AT101" s="37" t="s">
        <v>419</v>
      </c>
      <c r="AV101" s="124" t="s">
        <v>290</v>
      </c>
      <c r="AW101" s="124" t="s">
        <v>290</v>
      </c>
      <c r="AX101" s="124" t="s">
        <v>290</v>
      </c>
      <c r="AY101" s="124" t="s">
        <v>290</v>
      </c>
      <c r="AZ101" s="124" t="s">
        <v>290</v>
      </c>
      <c r="BB101" s="119">
        <v>100</v>
      </c>
      <c r="BC101" s="119">
        <v>100</v>
      </c>
      <c r="BD101" s="119">
        <v>100</v>
      </c>
      <c r="BE101" s="119">
        <v>100</v>
      </c>
    </row>
    <row r="102" spans="1:57" x14ac:dyDescent="0.35">
      <c r="A102" s="32" t="s">
        <v>126</v>
      </c>
      <c r="B102" s="21">
        <v>1990</v>
      </c>
      <c r="C102" s="33">
        <v>70.334586000000002</v>
      </c>
      <c r="D102" s="33" t="s">
        <v>290</v>
      </c>
      <c r="E102" s="33" t="s">
        <v>290</v>
      </c>
      <c r="F102" s="33" t="s">
        <v>290</v>
      </c>
      <c r="G102" s="33" t="s">
        <v>290</v>
      </c>
      <c r="H102" s="33" t="s">
        <v>290</v>
      </c>
      <c r="I102" s="33" t="s">
        <v>290</v>
      </c>
      <c r="J102" s="23"/>
      <c r="K102" s="34" t="s">
        <v>290</v>
      </c>
      <c r="L102" s="34">
        <v>84.569503784179688</v>
      </c>
      <c r="M102" s="34">
        <v>92.714546203613281</v>
      </c>
      <c r="N102" s="34">
        <v>96.35400390625</v>
      </c>
      <c r="O102" s="34">
        <v>98.204269409179688</v>
      </c>
      <c r="P102" s="34">
        <v>100</v>
      </c>
      <c r="Q102" s="34">
        <v>96.006824401010149</v>
      </c>
      <c r="R102" s="23"/>
      <c r="S102" s="35" t="s">
        <v>290</v>
      </c>
      <c r="T102" s="35" t="s">
        <v>290</v>
      </c>
      <c r="U102" s="35" t="s">
        <v>290</v>
      </c>
      <c r="V102" s="35" t="s">
        <v>290</v>
      </c>
      <c r="W102" s="35" t="s">
        <v>290</v>
      </c>
      <c r="X102" s="35" t="s">
        <v>290</v>
      </c>
      <c r="Y102" s="35" t="s">
        <v>290</v>
      </c>
      <c r="Z102" s="23"/>
      <c r="AA102" s="127">
        <v>70.334586000000002</v>
      </c>
      <c r="AB102" s="126" t="s">
        <v>421</v>
      </c>
      <c r="AC102" s="127">
        <v>84.569503784179688</v>
      </c>
      <c r="AD102" s="126" t="s">
        <v>290</v>
      </c>
      <c r="AE102" s="127">
        <v>92.714546203613281</v>
      </c>
      <c r="AF102" s="126" t="s">
        <v>290</v>
      </c>
      <c r="AG102" s="127">
        <v>96.35400390625</v>
      </c>
      <c r="AH102" s="126" t="s">
        <v>290</v>
      </c>
      <c r="AI102" s="127">
        <v>98.204269409179688</v>
      </c>
      <c r="AJ102" s="126" t="s">
        <v>290</v>
      </c>
      <c r="AK102" s="127">
        <v>100</v>
      </c>
      <c r="AL102" s="126" t="s">
        <v>290</v>
      </c>
      <c r="AM102" s="127">
        <v>96.006824401010149</v>
      </c>
      <c r="AN102" s="126" t="s">
        <v>290</v>
      </c>
      <c r="AO102" s="125"/>
      <c r="AP102" s="37" t="s">
        <v>331</v>
      </c>
      <c r="AQ102" s="37" t="s">
        <v>270</v>
      </c>
      <c r="AR102" s="37" t="s">
        <v>270</v>
      </c>
      <c r="AS102" s="37" t="s">
        <v>270</v>
      </c>
      <c r="AT102" s="37" t="s">
        <v>270</v>
      </c>
      <c r="AV102" s="124" t="s">
        <v>331</v>
      </c>
      <c r="AW102" s="124" t="s">
        <v>290</v>
      </c>
      <c r="AX102" s="124" t="s">
        <v>290</v>
      </c>
      <c r="AY102" s="124" t="s">
        <v>290</v>
      </c>
      <c r="AZ102" s="124" t="s">
        <v>290</v>
      </c>
      <c r="BB102" s="119">
        <v>73.16</v>
      </c>
      <c r="BC102" s="119">
        <v>86</v>
      </c>
      <c r="BD102" s="119">
        <v>89.22</v>
      </c>
      <c r="BE102" s="119">
        <v>90.5</v>
      </c>
    </row>
    <row r="103" spans="1:57" x14ac:dyDescent="0.35">
      <c r="A103" s="32" t="s">
        <v>127</v>
      </c>
      <c r="B103" s="21" t="s">
        <v>290</v>
      </c>
      <c r="C103" s="33" t="s">
        <v>290</v>
      </c>
      <c r="D103" s="33" t="s">
        <v>290</v>
      </c>
      <c r="E103" s="33" t="s">
        <v>290</v>
      </c>
      <c r="F103" s="33" t="s">
        <v>290</v>
      </c>
      <c r="G103" s="33" t="s">
        <v>290</v>
      </c>
      <c r="H103" s="33" t="s">
        <v>290</v>
      </c>
      <c r="I103" s="33" t="s">
        <v>290</v>
      </c>
      <c r="J103" s="23"/>
      <c r="K103" s="34" t="s">
        <v>290</v>
      </c>
      <c r="L103" s="34" t="s">
        <v>290</v>
      </c>
      <c r="M103" s="34" t="s">
        <v>290</v>
      </c>
      <c r="N103" s="34" t="s">
        <v>290</v>
      </c>
      <c r="O103" s="34" t="s">
        <v>290</v>
      </c>
      <c r="P103" s="34" t="s">
        <v>290</v>
      </c>
      <c r="Q103" s="34" t="s">
        <v>290</v>
      </c>
      <c r="R103" s="23"/>
      <c r="S103" s="35">
        <v>100</v>
      </c>
      <c r="T103" s="35">
        <v>100</v>
      </c>
      <c r="U103" s="35">
        <v>100</v>
      </c>
      <c r="V103" s="35">
        <v>100</v>
      </c>
      <c r="W103" s="35">
        <v>100</v>
      </c>
      <c r="X103" s="35">
        <v>100</v>
      </c>
      <c r="Y103" s="35">
        <v>100</v>
      </c>
      <c r="Z103" s="23"/>
      <c r="AA103" s="127">
        <v>100</v>
      </c>
      <c r="AB103" s="126" t="s">
        <v>420</v>
      </c>
      <c r="AC103" s="127">
        <v>100</v>
      </c>
      <c r="AD103" s="126" t="s">
        <v>420</v>
      </c>
      <c r="AE103" s="127">
        <v>100</v>
      </c>
      <c r="AF103" s="126" t="s">
        <v>420</v>
      </c>
      <c r="AG103" s="127">
        <v>100</v>
      </c>
      <c r="AH103" s="126" t="s">
        <v>420</v>
      </c>
      <c r="AI103" s="127">
        <v>100</v>
      </c>
      <c r="AJ103" s="126" t="s">
        <v>420</v>
      </c>
      <c r="AK103" s="127">
        <v>100</v>
      </c>
      <c r="AL103" s="126" t="s">
        <v>420</v>
      </c>
      <c r="AM103" s="127">
        <v>100</v>
      </c>
      <c r="AN103" s="126" t="s">
        <v>420</v>
      </c>
      <c r="AO103" s="125"/>
      <c r="AP103" s="37" t="s">
        <v>419</v>
      </c>
      <c r="AQ103" s="37" t="s">
        <v>419</v>
      </c>
      <c r="AR103" s="37" t="s">
        <v>419</v>
      </c>
      <c r="AS103" s="37" t="s">
        <v>419</v>
      </c>
      <c r="AT103" s="37" t="s">
        <v>419</v>
      </c>
      <c r="AV103" s="124" t="s">
        <v>290</v>
      </c>
      <c r="AW103" s="124" t="s">
        <v>290</v>
      </c>
      <c r="AX103" s="124" t="s">
        <v>290</v>
      </c>
      <c r="AY103" s="124" t="s">
        <v>290</v>
      </c>
      <c r="AZ103" s="124" t="s">
        <v>290</v>
      </c>
      <c r="BB103" s="119">
        <v>100</v>
      </c>
      <c r="BC103" s="119">
        <v>100</v>
      </c>
      <c r="BD103" s="119">
        <v>100</v>
      </c>
      <c r="BE103" s="119">
        <v>100</v>
      </c>
    </row>
    <row r="104" spans="1:57" x14ac:dyDescent="0.35">
      <c r="A104" s="32" t="s">
        <v>128</v>
      </c>
      <c r="B104" s="21">
        <v>1990</v>
      </c>
      <c r="C104" s="33">
        <v>96.8</v>
      </c>
      <c r="D104" s="33" t="s">
        <v>290</v>
      </c>
      <c r="E104" s="33" t="s">
        <v>290</v>
      </c>
      <c r="F104" s="33" t="s">
        <v>290</v>
      </c>
      <c r="G104" s="33" t="s">
        <v>290</v>
      </c>
      <c r="H104" s="33" t="s">
        <v>290</v>
      </c>
      <c r="I104" s="33" t="s">
        <v>290</v>
      </c>
      <c r="J104" s="23"/>
      <c r="K104" s="34" t="s">
        <v>290</v>
      </c>
      <c r="L104" s="34">
        <v>98.766845703125</v>
      </c>
      <c r="M104" s="34">
        <v>99.573455810546875</v>
      </c>
      <c r="N104" s="34">
        <v>99.985588073730469</v>
      </c>
      <c r="O104" s="34">
        <v>100</v>
      </c>
      <c r="P104" s="34">
        <v>99.993560791015625</v>
      </c>
      <c r="Q104" s="34">
        <v>100</v>
      </c>
      <c r="R104" s="23"/>
      <c r="S104" s="35" t="s">
        <v>290</v>
      </c>
      <c r="T104" s="35" t="s">
        <v>290</v>
      </c>
      <c r="U104" s="35" t="s">
        <v>290</v>
      </c>
      <c r="V104" s="35" t="s">
        <v>290</v>
      </c>
      <c r="W104" s="35" t="s">
        <v>290</v>
      </c>
      <c r="X104" s="35" t="s">
        <v>290</v>
      </c>
      <c r="Y104" s="35" t="s">
        <v>290</v>
      </c>
      <c r="Z104" s="23"/>
      <c r="AA104" s="127">
        <v>96.8</v>
      </c>
      <c r="AB104" s="126" t="s">
        <v>416</v>
      </c>
      <c r="AC104" s="127">
        <v>98.766845703125</v>
      </c>
      <c r="AD104" s="126" t="s">
        <v>290</v>
      </c>
      <c r="AE104" s="127">
        <v>99.573455810546875</v>
      </c>
      <c r="AF104" s="126" t="s">
        <v>290</v>
      </c>
      <c r="AG104" s="127">
        <v>99.985588073730469</v>
      </c>
      <c r="AH104" s="126" t="s">
        <v>290</v>
      </c>
      <c r="AI104" s="127">
        <v>100</v>
      </c>
      <c r="AJ104" s="126" t="s">
        <v>290</v>
      </c>
      <c r="AK104" s="127">
        <v>99.993560791015625</v>
      </c>
      <c r="AL104" s="126" t="s">
        <v>290</v>
      </c>
      <c r="AM104" s="127">
        <v>100</v>
      </c>
      <c r="AN104" s="126" t="s">
        <v>290</v>
      </c>
      <c r="AO104" s="125"/>
      <c r="AP104" s="37" t="s">
        <v>323</v>
      </c>
      <c r="AQ104" s="37" t="s">
        <v>270</v>
      </c>
      <c r="AR104" s="37" t="s">
        <v>270</v>
      </c>
      <c r="AS104" s="37" t="s">
        <v>270</v>
      </c>
      <c r="AT104" s="37" t="s">
        <v>270</v>
      </c>
      <c r="AV104" s="124" t="s">
        <v>323</v>
      </c>
      <c r="AW104" s="124" t="s">
        <v>290</v>
      </c>
      <c r="AX104" s="124" t="s">
        <v>290</v>
      </c>
      <c r="AY104" s="124" t="s">
        <v>290</v>
      </c>
      <c r="AZ104" s="124" t="s">
        <v>290</v>
      </c>
      <c r="BB104" s="119">
        <v>97.28</v>
      </c>
      <c r="BC104" s="119">
        <v>98.740000000000009</v>
      </c>
      <c r="BD104" s="119">
        <v>98.94</v>
      </c>
      <c r="BE104" s="119">
        <v>99.06</v>
      </c>
    </row>
    <row r="105" spans="1:57" x14ac:dyDescent="0.35">
      <c r="A105" s="32" t="s">
        <v>129</v>
      </c>
      <c r="B105" s="21">
        <v>1995</v>
      </c>
      <c r="C105" s="33" t="s">
        <v>290</v>
      </c>
      <c r="D105" s="33" t="s">
        <v>290</v>
      </c>
      <c r="E105" s="33" t="s">
        <v>290</v>
      </c>
      <c r="F105" s="33" t="s">
        <v>290</v>
      </c>
      <c r="G105" s="33" t="s">
        <v>290</v>
      </c>
      <c r="H105" s="33" t="s">
        <v>290</v>
      </c>
      <c r="I105" s="33" t="s">
        <v>290</v>
      </c>
      <c r="J105" s="23"/>
      <c r="K105" s="34" t="s">
        <v>290</v>
      </c>
      <c r="L105" s="34">
        <v>99.047386169433594</v>
      </c>
      <c r="M105" s="34">
        <v>99.637123107910156</v>
      </c>
      <c r="N105" s="34">
        <v>99.988143920898438</v>
      </c>
      <c r="O105" s="34">
        <v>100</v>
      </c>
      <c r="P105" s="34">
        <v>100</v>
      </c>
      <c r="Q105" s="34">
        <v>100</v>
      </c>
      <c r="R105" s="23"/>
      <c r="S105" s="35" t="s">
        <v>290</v>
      </c>
      <c r="T105" s="35" t="s">
        <v>290</v>
      </c>
      <c r="U105" s="35" t="s">
        <v>290</v>
      </c>
      <c r="V105" s="35" t="s">
        <v>290</v>
      </c>
      <c r="W105" s="35" t="s">
        <v>290</v>
      </c>
      <c r="X105" s="35" t="s">
        <v>290</v>
      </c>
      <c r="Y105" s="35" t="s">
        <v>290</v>
      </c>
      <c r="Z105" s="23"/>
      <c r="AA105" s="127" t="s">
        <v>290</v>
      </c>
      <c r="AB105" s="126" t="s">
        <v>290</v>
      </c>
      <c r="AC105" s="127">
        <v>99.047386169433594</v>
      </c>
      <c r="AD105" s="126" t="s">
        <v>290</v>
      </c>
      <c r="AE105" s="127">
        <v>99.637123107910156</v>
      </c>
      <c r="AF105" s="126" t="s">
        <v>290</v>
      </c>
      <c r="AG105" s="127">
        <v>99.988143920898438</v>
      </c>
      <c r="AH105" s="126" t="s">
        <v>290</v>
      </c>
      <c r="AI105" s="127">
        <v>100</v>
      </c>
      <c r="AJ105" s="126" t="s">
        <v>290</v>
      </c>
      <c r="AK105" s="127">
        <v>100</v>
      </c>
      <c r="AL105" s="126" t="s">
        <v>290</v>
      </c>
      <c r="AM105" s="127">
        <v>100</v>
      </c>
      <c r="AN105" s="126" t="s">
        <v>290</v>
      </c>
      <c r="AO105" s="125"/>
      <c r="AP105" s="37" t="s">
        <v>415</v>
      </c>
      <c r="AQ105" s="37" t="s">
        <v>270</v>
      </c>
      <c r="AR105" s="37" t="s">
        <v>270</v>
      </c>
      <c r="AS105" s="37" t="s">
        <v>270</v>
      </c>
      <c r="AT105" s="37" t="s">
        <v>270</v>
      </c>
      <c r="AV105" s="124" t="s">
        <v>290</v>
      </c>
      <c r="AW105" s="124" t="s">
        <v>290</v>
      </c>
      <c r="AX105" s="124" t="s">
        <v>290</v>
      </c>
      <c r="AY105" s="124" t="s">
        <v>290</v>
      </c>
      <c r="AZ105" s="124" t="s">
        <v>290</v>
      </c>
      <c r="BB105" s="119">
        <v>82.85</v>
      </c>
      <c r="BC105" s="119">
        <v>92.679999999999993</v>
      </c>
      <c r="BD105" s="119">
        <v>94.64</v>
      </c>
      <c r="BE105" s="119">
        <v>95.34</v>
      </c>
    </row>
    <row r="106" spans="1:57" x14ac:dyDescent="0.35">
      <c r="A106" s="32" t="s">
        <v>130</v>
      </c>
      <c r="B106" s="21">
        <v>1993</v>
      </c>
      <c r="C106" s="33" t="s">
        <v>290</v>
      </c>
      <c r="D106" s="33" t="s">
        <v>290</v>
      </c>
      <c r="E106" s="33">
        <v>19.2</v>
      </c>
      <c r="F106" s="33">
        <v>36</v>
      </c>
      <c r="G106" s="33">
        <v>56</v>
      </c>
      <c r="H106" s="33">
        <v>77.599999999999994</v>
      </c>
      <c r="I106" s="33">
        <v>39.299999999999997</v>
      </c>
      <c r="J106" s="23"/>
      <c r="K106" s="34" t="s">
        <v>290</v>
      </c>
      <c r="L106" s="34">
        <v>15.913232803344727</v>
      </c>
      <c r="M106" s="34" t="s">
        <v>290</v>
      </c>
      <c r="N106" s="34" t="s">
        <v>290</v>
      </c>
      <c r="O106" s="34" t="s">
        <v>290</v>
      </c>
      <c r="P106" s="34" t="s">
        <v>290</v>
      </c>
      <c r="Q106" s="34" t="s">
        <v>290</v>
      </c>
      <c r="R106" s="23"/>
      <c r="S106" s="35" t="s">
        <v>290</v>
      </c>
      <c r="T106" s="35" t="s">
        <v>290</v>
      </c>
      <c r="U106" s="35" t="s">
        <v>290</v>
      </c>
      <c r="V106" s="35" t="s">
        <v>290</v>
      </c>
      <c r="W106" s="35" t="s">
        <v>290</v>
      </c>
      <c r="X106" s="35" t="s">
        <v>290</v>
      </c>
      <c r="Y106" s="35" t="s">
        <v>290</v>
      </c>
      <c r="Z106" s="23"/>
      <c r="AA106" s="127" t="s">
        <v>290</v>
      </c>
      <c r="AB106" s="126" t="s">
        <v>290</v>
      </c>
      <c r="AC106" s="127">
        <v>15.913232803344727</v>
      </c>
      <c r="AD106" s="126" t="s">
        <v>290</v>
      </c>
      <c r="AE106" s="127">
        <v>19.2</v>
      </c>
      <c r="AF106" s="126" t="s">
        <v>416</v>
      </c>
      <c r="AG106" s="127">
        <v>36</v>
      </c>
      <c r="AH106" s="126" t="s">
        <v>416</v>
      </c>
      <c r="AI106" s="127">
        <v>56</v>
      </c>
      <c r="AJ106" s="126" t="s">
        <v>423</v>
      </c>
      <c r="AK106" s="127">
        <v>77.599999999999994</v>
      </c>
      <c r="AL106" s="126" t="s">
        <v>423</v>
      </c>
      <c r="AM106" s="127">
        <v>39.299999999999997</v>
      </c>
      <c r="AN106" s="126" t="s">
        <v>423</v>
      </c>
      <c r="AO106" s="125"/>
      <c r="AP106" s="37" t="s">
        <v>415</v>
      </c>
      <c r="AQ106" s="37" t="s">
        <v>270</v>
      </c>
      <c r="AR106" s="37" t="s">
        <v>323</v>
      </c>
      <c r="AS106" s="37" t="s">
        <v>323</v>
      </c>
      <c r="AT106" s="37" t="s">
        <v>322</v>
      </c>
      <c r="AV106" s="124" t="s">
        <v>290</v>
      </c>
      <c r="AW106" s="124" t="s">
        <v>290</v>
      </c>
      <c r="AX106" s="124" t="s">
        <v>323</v>
      </c>
      <c r="AY106" s="124" t="s">
        <v>323</v>
      </c>
      <c r="AZ106" s="124" t="s">
        <v>322</v>
      </c>
      <c r="BB106" s="119">
        <v>1.9900000000000029</v>
      </c>
      <c r="BC106" s="119">
        <v>8.0200000000000049</v>
      </c>
      <c r="BD106" s="119">
        <v>11.829999999999997</v>
      </c>
      <c r="BE106" s="119">
        <v>13.419999999999998</v>
      </c>
    </row>
    <row r="107" spans="1:57" x14ac:dyDescent="0.35">
      <c r="A107" s="32" t="s">
        <v>131</v>
      </c>
      <c r="B107" s="21">
        <v>2005</v>
      </c>
      <c r="C107" s="33" t="s">
        <v>290</v>
      </c>
      <c r="D107" s="33" t="s">
        <v>290</v>
      </c>
      <c r="E107" s="33">
        <v>63.16773670759833</v>
      </c>
      <c r="F107" s="33" t="s">
        <v>290</v>
      </c>
      <c r="G107" s="33" t="s">
        <v>290</v>
      </c>
      <c r="H107" s="33" t="s">
        <v>290</v>
      </c>
      <c r="I107" s="33" t="s">
        <v>290</v>
      </c>
      <c r="J107" s="23"/>
      <c r="K107" s="34" t="s">
        <v>290</v>
      </c>
      <c r="L107" s="34" t="s">
        <v>290</v>
      </c>
      <c r="M107" s="34" t="s">
        <v>290</v>
      </c>
      <c r="N107" s="34">
        <v>80.715019226074219</v>
      </c>
      <c r="O107" s="34">
        <v>84.936271667480469</v>
      </c>
      <c r="P107" s="34">
        <v>88.354202270507813</v>
      </c>
      <c r="Q107" s="34">
        <v>82.201658268410043</v>
      </c>
      <c r="R107" s="23"/>
      <c r="S107" s="35" t="s">
        <v>290</v>
      </c>
      <c r="T107" s="35" t="s">
        <v>290</v>
      </c>
      <c r="U107" s="35" t="s">
        <v>290</v>
      </c>
      <c r="V107" s="35" t="s">
        <v>290</v>
      </c>
      <c r="W107" s="35" t="s">
        <v>290</v>
      </c>
      <c r="X107" s="35" t="s">
        <v>290</v>
      </c>
      <c r="Y107" s="35" t="s">
        <v>290</v>
      </c>
      <c r="Z107" s="23"/>
      <c r="AA107" s="127" t="s">
        <v>290</v>
      </c>
      <c r="AB107" s="126" t="s">
        <v>290</v>
      </c>
      <c r="AC107" s="127" t="s">
        <v>290</v>
      </c>
      <c r="AD107" s="126" t="s">
        <v>290</v>
      </c>
      <c r="AE107" s="127">
        <v>63.16773670759833</v>
      </c>
      <c r="AF107" s="126" t="s">
        <v>417</v>
      </c>
      <c r="AG107" s="127">
        <v>80.715019226074219</v>
      </c>
      <c r="AH107" s="126" t="s">
        <v>290</v>
      </c>
      <c r="AI107" s="127">
        <v>84.936271667480469</v>
      </c>
      <c r="AJ107" s="126" t="s">
        <v>290</v>
      </c>
      <c r="AK107" s="127">
        <v>88.354202270507813</v>
      </c>
      <c r="AL107" s="126" t="s">
        <v>290</v>
      </c>
      <c r="AM107" s="127">
        <v>82.201658268410043</v>
      </c>
      <c r="AN107" s="126" t="s">
        <v>290</v>
      </c>
      <c r="AO107" s="125"/>
      <c r="AP107" s="37" t="s">
        <v>415</v>
      </c>
      <c r="AQ107" s="37" t="s">
        <v>415</v>
      </c>
      <c r="AR107" s="37" t="s">
        <v>329</v>
      </c>
      <c r="AS107" s="37" t="s">
        <v>270</v>
      </c>
      <c r="AT107" s="37" t="s">
        <v>270</v>
      </c>
      <c r="AV107" s="124" t="s">
        <v>290</v>
      </c>
      <c r="AW107" s="124" t="s">
        <v>290</v>
      </c>
      <c r="AX107" s="124" t="s">
        <v>329</v>
      </c>
      <c r="AY107" s="124" t="s">
        <v>290</v>
      </c>
      <c r="AZ107" s="124" t="s">
        <v>290</v>
      </c>
      <c r="BB107" s="119">
        <v>2.2599999999999953</v>
      </c>
      <c r="BC107" s="119">
        <v>2.9900000000000038</v>
      </c>
      <c r="BD107" s="119">
        <v>4.3799999999999955</v>
      </c>
      <c r="BE107" s="119">
        <v>5.5200000000000031</v>
      </c>
    </row>
    <row r="108" spans="1:57" x14ac:dyDescent="0.35">
      <c r="A108" s="32" t="s">
        <v>133</v>
      </c>
      <c r="B108" s="21">
        <v>2009</v>
      </c>
      <c r="C108" s="33" t="s">
        <v>290</v>
      </c>
      <c r="D108" s="33" t="s">
        <v>290</v>
      </c>
      <c r="E108" s="33" t="s">
        <v>290</v>
      </c>
      <c r="F108" s="33" t="s">
        <v>290</v>
      </c>
      <c r="G108" s="33" t="s">
        <v>290</v>
      </c>
      <c r="H108" s="33" t="s">
        <v>290</v>
      </c>
      <c r="I108" s="33" t="s">
        <v>290</v>
      </c>
      <c r="J108" s="23"/>
      <c r="K108" s="34" t="s">
        <v>290</v>
      </c>
      <c r="L108" s="34" t="s">
        <v>290</v>
      </c>
      <c r="M108" s="34">
        <v>28.519371032714844</v>
      </c>
      <c r="N108" s="34">
        <v>35.648914337158203</v>
      </c>
      <c r="O108" s="34">
        <v>39.244224548339844</v>
      </c>
      <c r="P108" s="34" t="s">
        <v>290</v>
      </c>
      <c r="Q108" s="34" t="s">
        <v>290</v>
      </c>
      <c r="R108" s="23"/>
      <c r="S108" s="35" t="s">
        <v>290</v>
      </c>
      <c r="T108" s="35" t="s">
        <v>290</v>
      </c>
      <c r="U108" s="35" t="s">
        <v>290</v>
      </c>
      <c r="V108" s="35" t="s">
        <v>290</v>
      </c>
      <c r="W108" s="35" t="s">
        <v>290</v>
      </c>
      <c r="X108" s="35" t="s">
        <v>290</v>
      </c>
      <c r="Y108" s="35" t="s">
        <v>290</v>
      </c>
      <c r="Z108" s="23"/>
      <c r="AA108" s="127" t="s">
        <v>290</v>
      </c>
      <c r="AB108" s="126" t="s">
        <v>290</v>
      </c>
      <c r="AC108" s="127" t="s">
        <v>290</v>
      </c>
      <c r="AD108" s="126" t="s">
        <v>290</v>
      </c>
      <c r="AE108" s="127">
        <v>28.519371032714844</v>
      </c>
      <c r="AF108" s="126" t="s">
        <v>290</v>
      </c>
      <c r="AG108" s="127">
        <v>35.648914337158203</v>
      </c>
      <c r="AH108" s="126" t="s">
        <v>290</v>
      </c>
      <c r="AI108" s="127">
        <v>39.244224548339844</v>
      </c>
      <c r="AJ108" s="126" t="s">
        <v>290</v>
      </c>
      <c r="AK108" s="127" t="s">
        <v>290</v>
      </c>
      <c r="AL108" s="126" t="s">
        <v>290</v>
      </c>
      <c r="AM108" s="127" t="s">
        <v>290</v>
      </c>
      <c r="AN108" s="126" t="s">
        <v>290</v>
      </c>
      <c r="AO108" s="125"/>
      <c r="AP108" s="37" t="s">
        <v>415</v>
      </c>
      <c r="AQ108" s="37" t="s">
        <v>415</v>
      </c>
      <c r="AR108" s="37" t="s">
        <v>270</v>
      </c>
      <c r="AS108" s="37" t="s">
        <v>270</v>
      </c>
      <c r="AT108" s="37" t="s">
        <v>270</v>
      </c>
      <c r="AV108" s="124" t="s">
        <v>290</v>
      </c>
      <c r="AW108" s="124" t="s">
        <v>290</v>
      </c>
      <c r="AX108" s="124" t="s">
        <v>290</v>
      </c>
      <c r="AY108" s="124" t="s">
        <v>290</v>
      </c>
      <c r="AZ108" s="124" t="s">
        <v>290</v>
      </c>
      <c r="BB108" s="119">
        <v>3.0599999999999961</v>
      </c>
      <c r="BC108" s="119">
        <v>7.2899999999999965</v>
      </c>
      <c r="BD108" s="119">
        <v>9.7099999999999973</v>
      </c>
      <c r="BE108" s="119">
        <v>10.799999999999999</v>
      </c>
    </row>
    <row r="109" spans="1:57" x14ac:dyDescent="0.35">
      <c r="A109" s="32" t="s">
        <v>135</v>
      </c>
      <c r="B109" s="21" t="s">
        <v>290</v>
      </c>
      <c r="C109" s="33" t="s">
        <v>290</v>
      </c>
      <c r="D109" s="33" t="s">
        <v>290</v>
      </c>
      <c r="E109" s="33" t="s">
        <v>290</v>
      </c>
      <c r="F109" s="33" t="s">
        <v>290</v>
      </c>
      <c r="G109" s="33" t="s">
        <v>290</v>
      </c>
      <c r="H109" s="33" t="s">
        <v>290</v>
      </c>
      <c r="I109" s="33" t="s">
        <v>290</v>
      </c>
      <c r="J109" s="23"/>
      <c r="K109" s="34" t="s">
        <v>290</v>
      </c>
      <c r="L109" s="34" t="s">
        <v>290</v>
      </c>
      <c r="M109" s="34" t="s">
        <v>290</v>
      </c>
      <c r="N109" s="34" t="s">
        <v>290</v>
      </c>
      <c r="O109" s="34" t="s">
        <v>290</v>
      </c>
      <c r="P109" s="34" t="s">
        <v>290</v>
      </c>
      <c r="Q109" s="34" t="s">
        <v>290</v>
      </c>
      <c r="R109" s="23"/>
      <c r="S109" s="35" t="s">
        <v>290</v>
      </c>
      <c r="T109" s="35">
        <v>100</v>
      </c>
      <c r="U109" s="35">
        <v>100</v>
      </c>
      <c r="V109" s="35">
        <v>100</v>
      </c>
      <c r="W109" s="35">
        <v>100</v>
      </c>
      <c r="X109" s="35">
        <v>100</v>
      </c>
      <c r="Y109" s="35">
        <v>100</v>
      </c>
      <c r="Z109" s="23"/>
      <c r="AA109" s="127" t="s">
        <v>290</v>
      </c>
      <c r="AB109" s="126" t="s">
        <v>290</v>
      </c>
      <c r="AC109" s="127">
        <v>100</v>
      </c>
      <c r="AD109" s="126" t="s">
        <v>420</v>
      </c>
      <c r="AE109" s="127">
        <v>100</v>
      </c>
      <c r="AF109" s="126" t="s">
        <v>420</v>
      </c>
      <c r="AG109" s="127">
        <v>100</v>
      </c>
      <c r="AH109" s="126" t="s">
        <v>420</v>
      </c>
      <c r="AI109" s="127">
        <v>100</v>
      </c>
      <c r="AJ109" s="126" t="s">
        <v>420</v>
      </c>
      <c r="AK109" s="127">
        <v>100</v>
      </c>
      <c r="AL109" s="126" t="s">
        <v>420</v>
      </c>
      <c r="AM109" s="127">
        <v>100</v>
      </c>
      <c r="AN109" s="126" t="s">
        <v>420</v>
      </c>
      <c r="AO109" s="125"/>
      <c r="AP109" s="37" t="s">
        <v>415</v>
      </c>
      <c r="AQ109" s="37" t="s">
        <v>419</v>
      </c>
      <c r="AR109" s="37" t="s">
        <v>419</v>
      </c>
      <c r="AS109" s="37" t="s">
        <v>419</v>
      </c>
      <c r="AT109" s="37" t="s">
        <v>419</v>
      </c>
      <c r="AV109" s="124" t="s">
        <v>290</v>
      </c>
      <c r="AW109" s="124" t="s">
        <v>290</v>
      </c>
      <c r="AX109" s="124" t="s">
        <v>290</v>
      </c>
      <c r="AY109" s="124" t="s">
        <v>290</v>
      </c>
      <c r="AZ109" s="124" t="s">
        <v>290</v>
      </c>
      <c r="BB109" s="119">
        <v>96.21</v>
      </c>
      <c r="BC109" s="119">
        <v>96.8</v>
      </c>
      <c r="BD109" s="119">
        <v>96.77</v>
      </c>
      <c r="BE109" s="119">
        <v>96.679999999999993</v>
      </c>
    </row>
    <row r="110" spans="1:57" x14ac:dyDescent="0.35">
      <c r="A110" s="32" t="s">
        <v>136</v>
      </c>
      <c r="B110" s="21">
        <v>2010</v>
      </c>
      <c r="C110" s="33" t="s">
        <v>290</v>
      </c>
      <c r="D110" s="33" t="s">
        <v>290</v>
      </c>
      <c r="E110" s="33">
        <v>99</v>
      </c>
      <c r="F110" s="33" t="s">
        <v>290</v>
      </c>
      <c r="G110" s="33" t="s">
        <v>290</v>
      </c>
      <c r="H110" s="33" t="s">
        <v>290</v>
      </c>
      <c r="I110" s="33" t="s">
        <v>290</v>
      </c>
      <c r="J110" s="23"/>
      <c r="K110" s="34" t="s">
        <v>290</v>
      </c>
      <c r="L110" s="34" t="s">
        <v>290</v>
      </c>
      <c r="M110" s="34" t="s">
        <v>290</v>
      </c>
      <c r="N110" s="34">
        <v>99.993133544921875</v>
      </c>
      <c r="O110" s="34">
        <v>100</v>
      </c>
      <c r="P110" s="34" t="s">
        <v>290</v>
      </c>
      <c r="Q110" s="34" t="s">
        <v>290</v>
      </c>
      <c r="R110" s="23"/>
      <c r="S110" s="35" t="s">
        <v>290</v>
      </c>
      <c r="T110" s="35" t="s">
        <v>290</v>
      </c>
      <c r="U110" s="35" t="s">
        <v>290</v>
      </c>
      <c r="V110" s="35" t="s">
        <v>290</v>
      </c>
      <c r="W110" s="35" t="s">
        <v>290</v>
      </c>
      <c r="X110" s="35" t="s">
        <v>290</v>
      </c>
      <c r="Y110" s="35" t="s">
        <v>290</v>
      </c>
      <c r="Z110" s="23"/>
      <c r="AA110" s="127" t="s">
        <v>290</v>
      </c>
      <c r="AB110" s="126" t="s">
        <v>290</v>
      </c>
      <c r="AC110" s="127" t="s">
        <v>290</v>
      </c>
      <c r="AD110" s="126" t="s">
        <v>290</v>
      </c>
      <c r="AE110" s="127">
        <v>99</v>
      </c>
      <c r="AF110" s="126" t="e">
        <v>#NAME?</v>
      </c>
      <c r="AG110" s="127">
        <v>99.993133544921875</v>
      </c>
      <c r="AH110" s="126" t="s">
        <v>290</v>
      </c>
      <c r="AI110" s="127">
        <v>100</v>
      </c>
      <c r="AJ110" s="126" t="s">
        <v>290</v>
      </c>
      <c r="AK110" s="127" t="s">
        <v>290</v>
      </c>
      <c r="AL110" s="126" t="s">
        <v>290</v>
      </c>
      <c r="AM110" s="127" t="s">
        <v>290</v>
      </c>
      <c r="AN110" s="126" t="s">
        <v>290</v>
      </c>
      <c r="AO110" s="125"/>
      <c r="AP110" s="37" t="s">
        <v>415</v>
      </c>
      <c r="AQ110" s="37" t="s">
        <v>415</v>
      </c>
      <c r="AR110" s="37" t="s">
        <v>290</v>
      </c>
      <c r="AS110" s="37" t="s">
        <v>270</v>
      </c>
      <c r="AT110" s="37" t="s">
        <v>270</v>
      </c>
      <c r="AV110" s="124" t="s">
        <v>290</v>
      </c>
      <c r="AW110" s="124" t="s">
        <v>290</v>
      </c>
      <c r="AX110" s="124" t="s">
        <v>290</v>
      </c>
      <c r="AY110" s="124" t="s">
        <v>290</v>
      </c>
      <c r="AZ110" s="124" t="s">
        <v>290</v>
      </c>
      <c r="BB110" s="119"/>
      <c r="BC110" s="119"/>
      <c r="BD110" s="119"/>
      <c r="BE110" s="119"/>
    </row>
    <row r="111" spans="1:57" x14ac:dyDescent="0.35">
      <c r="A111" s="32" t="s">
        <v>137</v>
      </c>
      <c r="B111" s="21" t="s">
        <v>290</v>
      </c>
      <c r="C111" s="33" t="s">
        <v>290</v>
      </c>
      <c r="D111" s="33" t="s">
        <v>290</v>
      </c>
      <c r="E111" s="33" t="s">
        <v>290</v>
      </c>
      <c r="F111" s="33" t="s">
        <v>290</v>
      </c>
      <c r="G111" s="33" t="s">
        <v>290</v>
      </c>
      <c r="H111" s="33" t="s">
        <v>290</v>
      </c>
      <c r="I111" s="33" t="s">
        <v>290</v>
      </c>
      <c r="J111" s="23"/>
      <c r="K111" s="34" t="s">
        <v>290</v>
      </c>
      <c r="L111" s="34" t="s">
        <v>290</v>
      </c>
      <c r="M111" s="34" t="s">
        <v>290</v>
      </c>
      <c r="N111" s="34" t="s">
        <v>290</v>
      </c>
      <c r="O111" s="34" t="s">
        <v>290</v>
      </c>
      <c r="P111" s="34" t="s">
        <v>290</v>
      </c>
      <c r="Q111" s="34" t="s">
        <v>290</v>
      </c>
      <c r="R111" s="23"/>
      <c r="S111" s="35">
        <v>100</v>
      </c>
      <c r="T111" s="35">
        <v>100</v>
      </c>
      <c r="U111" s="35">
        <v>100</v>
      </c>
      <c r="V111" s="35">
        <v>100</v>
      </c>
      <c r="W111" s="35">
        <v>100</v>
      </c>
      <c r="X111" s="35">
        <v>100</v>
      </c>
      <c r="Y111" s="35">
        <v>100</v>
      </c>
      <c r="Z111" s="23"/>
      <c r="AA111" s="127">
        <v>100</v>
      </c>
      <c r="AB111" s="126" t="s">
        <v>420</v>
      </c>
      <c r="AC111" s="127">
        <v>100</v>
      </c>
      <c r="AD111" s="126" t="s">
        <v>420</v>
      </c>
      <c r="AE111" s="127">
        <v>100</v>
      </c>
      <c r="AF111" s="126" t="s">
        <v>420</v>
      </c>
      <c r="AG111" s="127">
        <v>100</v>
      </c>
      <c r="AH111" s="126" t="s">
        <v>420</v>
      </c>
      <c r="AI111" s="127">
        <v>100</v>
      </c>
      <c r="AJ111" s="126" t="s">
        <v>420</v>
      </c>
      <c r="AK111" s="127">
        <v>100</v>
      </c>
      <c r="AL111" s="126" t="s">
        <v>420</v>
      </c>
      <c r="AM111" s="127">
        <v>100</v>
      </c>
      <c r="AN111" s="126" t="s">
        <v>420</v>
      </c>
      <c r="AO111" s="125"/>
      <c r="AP111" s="37" t="s">
        <v>419</v>
      </c>
      <c r="AQ111" s="37" t="s">
        <v>419</v>
      </c>
      <c r="AR111" s="37" t="s">
        <v>419</v>
      </c>
      <c r="AS111" s="37" t="s">
        <v>419</v>
      </c>
      <c r="AT111" s="37" t="s">
        <v>419</v>
      </c>
      <c r="AV111" s="124" t="s">
        <v>290</v>
      </c>
      <c r="AW111" s="124" t="s">
        <v>290</v>
      </c>
      <c r="AX111" s="124" t="s">
        <v>290</v>
      </c>
      <c r="AY111" s="124" t="s">
        <v>290</v>
      </c>
      <c r="AZ111" s="124" t="s">
        <v>290</v>
      </c>
      <c r="BB111" s="119">
        <v>100</v>
      </c>
      <c r="BC111" s="119">
        <v>100</v>
      </c>
      <c r="BD111" s="119">
        <v>100</v>
      </c>
      <c r="BE111" s="119">
        <v>100</v>
      </c>
    </row>
    <row r="112" spans="1:57" x14ac:dyDescent="0.35">
      <c r="A112" s="32" t="s">
        <v>139</v>
      </c>
      <c r="B112" s="21">
        <v>1997</v>
      </c>
      <c r="C112" s="33" t="s">
        <v>290</v>
      </c>
      <c r="D112" s="33" t="s">
        <v>290</v>
      </c>
      <c r="E112" s="33">
        <v>99</v>
      </c>
      <c r="F112" s="33">
        <v>99.8</v>
      </c>
      <c r="G112" s="33" t="s">
        <v>290</v>
      </c>
      <c r="H112" s="33" t="s">
        <v>290</v>
      </c>
      <c r="I112" s="33" t="s">
        <v>290</v>
      </c>
      <c r="J112" s="23"/>
      <c r="K112" s="34" t="s">
        <v>290</v>
      </c>
      <c r="L112" s="34">
        <v>99.734779357910156</v>
      </c>
      <c r="M112" s="34" t="s">
        <v>290</v>
      </c>
      <c r="N112" s="34" t="s">
        <v>290</v>
      </c>
      <c r="O112" s="34">
        <v>99.996101379394531</v>
      </c>
      <c r="P112" s="34">
        <v>100</v>
      </c>
      <c r="Q112" s="34">
        <v>99.99392264901725</v>
      </c>
      <c r="R112" s="23"/>
      <c r="S112" s="35" t="s">
        <v>290</v>
      </c>
      <c r="T112" s="35" t="s">
        <v>290</v>
      </c>
      <c r="U112" s="35" t="s">
        <v>290</v>
      </c>
      <c r="V112" s="35" t="s">
        <v>290</v>
      </c>
      <c r="W112" s="35" t="s">
        <v>290</v>
      </c>
      <c r="X112" s="35" t="s">
        <v>290</v>
      </c>
      <c r="Y112" s="35" t="s">
        <v>290</v>
      </c>
      <c r="Z112" s="23"/>
      <c r="AA112" s="127" t="s">
        <v>290</v>
      </c>
      <c r="AB112" s="126" t="s">
        <v>290</v>
      </c>
      <c r="AC112" s="127">
        <v>99.734779357910156</v>
      </c>
      <c r="AD112" s="126" t="s">
        <v>290</v>
      </c>
      <c r="AE112" s="127">
        <v>99</v>
      </c>
      <c r="AF112" s="126" t="s">
        <v>422</v>
      </c>
      <c r="AG112" s="127">
        <v>99.8</v>
      </c>
      <c r="AH112" s="126" t="s">
        <v>411</v>
      </c>
      <c r="AI112" s="127">
        <v>99.996101379394531</v>
      </c>
      <c r="AJ112" s="126" t="s">
        <v>290</v>
      </c>
      <c r="AK112" s="127">
        <v>100</v>
      </c>
      <c r="AL112" s="126" t="s">
        <v>290</v>
      </c>
      <c r="AM112" s="127">
        <v>99.99392264901725</v>
      </c>
      <c r="AN112" s="126" t="s">
        <v>290</v>
      </c>
      <c r="AO112" s="125"/>
      <c r="AP112" s="37" t="s">
        <v>415</v>
      </c>
      <c r="AQ112" s="37" t="s">
        <v>270</v>
      </c>
      <c r="AR112" s="37" t="s">
        <v>330</v>
      </c>
      <c r="AS112" s="37" t="s">
        <v>321</v>
      </c>
      <c r="AT112" s="37" t="s">
        <v>270</v>
      </c>
      <c r="AV112" s="124" t="s">
        <v>290</v>
      </c>
      <c r="AW112" s="124" t="s">
        <v>290</v>
      </c>
      <c r="AX112" s="124" t="s">
        <v>330</v>
      </c>
      <c r="AY112" s="124" t="s">
        <v>321</v>
      </c>
      <c r="AZ112" s="124" t="s">
        <v>290</v>
      </c>
      <c r="BB112" s="119">
        <v>51.72</v>
      </c>
      <c r="BC112" s="119">
        <v>72.150000000000006</v>
      </c>
      <c r="BD112" s="119">
        <v>78.38000000000001</v>
      </c>
      <c r="BE112" s="119">
        <v>81.25</v>
      </c>
    </row>
    <row r="113" spans="1:57" x14ac:dyDescent="0.35">
      <c r="A113" s="32" t="s">
        <v>141</v>
      </c>
      <c r="B113" s="21">
        <v>1993</v>
      </c>
      <c r="C113" s="33" t="s">
        <v>290</v>
      </c>
      <c r="D113" s="33" t="s">
        <v>290</v>
      </c>
      <c r="E113" s="33" t="s">
        <v>290</v>
      </c>
      <c r="F113" s="33" t="s">
        <v>290</v>
      </c>
      <c r="G113" s="33" t="s">
        <v>290</v>
      </c>
      <c r="H113" s="33" t="s">
        <v>290</v>
      </c>
      <c r="I113" s="33" t="s">
        <v>290</v>
      </c>
      <c r="J113" s="23"/>
      <c r="K113" s="34" t="s">
        <v>290</v>
      </c>
      <c r="L113" s="34">
        <v>43.159839630126953</v>
      </c>
      <c r="M113" s="34">
        <v>70.243110656738281</v>
      </c>
      <c r="N113" s="34">
        <v>81.457862854003906</v>
      </c>
      <c r="O113" s="34">
        <v>87.095771789550781</v>
      </c>
      <c r="P113" s="34">
        <v>97.384239196777344</v>
      </c>
      <c r="Q113" s="34">
        <v>80.335111410502563</v>
      </c>
      <c r="R113" s="23"/>
      <c r="S113" s="35" t="s">
        <v>290</v>
      </c>
      <c r="T113" s="35" t="s">
        <v>290</v>
      </c>
      <c r="U113" s="35" t="s">
        <v>290</v>
      </c>
      <c r="V113" s="35" t="s">
        <v>290</v>
      </c>
      <c r="W113" s="35" t="s">
        <v>290</v>
      </c>
      <c r="X113" s="35" t="s">
        <v>290</v>
      </c>
      <c r="Y113" s="35" t="s">
        <v>290</v>
      </c>
      <c r="Z113" s="23"/>
      <c r="AA113" s="127" t="s">
        <v>290</v>
      </c>
      <c r="AB113" s="126" t="s">
        <v>290</v>
      </c>
      <c r="AC113" s="127">
        <v>43.159839630126953</v>
      </c>
      <c r="AD113" s="126" t="s">
        <v>290</v>
      </c>
      <c r="AE113" s="127">
        <v>70.243110656738281</v>
      </c>
      <c r="AF113" s="126" t="s">
        <v>290</v>
      </c>
      <c r="AG113" s="127">
        <v>81.457862854003906</v>
      </c>
      <c r="AH113" s="126" t="s">
        <v>290</v>
      </c>
      <c r="AI113" s="127">
        <v>87.095771789550781</v>
      </c>
      <c r="AJ113" s="126" t="s">
        <v>290</v>
      </c>
      <c r="AK113" s="127">
        <v>97.384239196777344</v>
      </c>
      <c r="AL113" s="126" t="s">
        <v>290</v>
      </c>
      <c r="AM113" s="127">
        <v>80.335111410502563</v>
      </c>
      <c r="AN113" s="126" t="s">
        <v>290</v>
      </c>
      <c r="AO113" s="125"/>
      <c r="AP113" s="37" t="s">
        <v>415</v>
      </c>
      <c r="AQ113" s="37" t="s">
        <v>270</v>
      </c>
      <c r="AR113" s="37" t="s">
        <v>270</v>
      </c>
      <c r="AS113" s="37" t="s">
        <v>270</v>
      </c>
      <c r="AT113" s="37" t="s">
        <v>270</v>
      </c>
      <c r="AV113" s="124" t="s">
        <v>290</v>
      </c>
      <c r="AW113" s="124" t="s">
        <v>290</v>
      </c>
      <c r="AX113" s="124" t="s">
        <v>290</v>
      </c>
      <c r="AY113" s="124" t="s">
        <v>290</v>
      </c>
      <c r="AZ113" s="124" t="s">
        <v>290</v>
      </c>
      <c r="BB113" s="119">
        <v>3.9900000000000047</v>
      </c>
      <c r="BC113" s="119">
        <v>4.830000000000001</v>
      </c>
      <c r="BD113" s="119">
        <v>5.4200000000000026</v>
      </c>
      <c r="BE113" s="119">
        <v>5.6200000000000028</v>
      </c>
    </row>
    <row r="114" spans="1:57" x14ac:dyDescent="0.35">
      <c r="A114" s="32" t="s">
        <v>142</v>
      </c>
      <c r="B114" s="21" t="s">
        <v>290</v>
      </c>
      <c r="C114" s="33" t="s">
        <v>290</v>
      </c>
      <c r="D114" s="33" t="s">
        <v>290</v>
      </c>
      <c r="E114" s="33" t="s">
        <v>290</v>
      </c>
      <c r="F114" s="33" t="s">
        <v>290</v>
      </c>
      <c r="G114" s="33" t="s">
        <v>290</v>
      </c>
      <c r="H114" s="33" t="s">
        <v>290</v>
      </c>
      <c r="I114" s="33" t="s">
        <v>290</v>
      </c>
      <c r="J114" s="23"/>
      <c r="K114" s="34" t="s">
        <v>290</v>
      </c>
      <c r="L114" s="34" t="s">
        <v>290</v>
      </c>
      <c r="M114" s="34" t="s">
        <v>290</v>
      </c>
      <c r="N114" s="34" t="s">
        <v>290</v>
      </c>
      <c r="O114" s="34" t="s">
        <v>290</v>
      </c>
      <c r="P114" s="34" t="s">
        <v>290</v>
      </c>
      <c r="Q114" s="34" t="s">
        <v>290</v>
      </c>
      <c r="R114" s="23"/>
      <c r="S114" s="35">
        <v>100</v>
      </c>
      <c r="T114" s="35">
        <v>100</v>
      </c>
      <c r="U114" s="35">
        <v>100</v>
      </c>
      <c r="V114" s="35">
        <v>100</v>
      </c>
      <c r="W114" s="35">
        <v>100</v>
      </c>
      <c r="X114" s="35">
        <v>100</v>
      </c>
      <c r="Y114" s="35">
        <v>100</v>
      </c>
      <c r="Z114" s="23"/>
      <c r="AA114" s="127">
        <v>100</v>
      </c>
      <c r="AB114" s="126" t="s">
        <v>420</v>
      </c>
      <c r="AC114" s="127">
        <v>100</v>
      </c>
      <c r="AD114" s="126" t="s">
        <v>420</v>
      </c>
      <c r="AE114" s="127">
        <v>100</v>
      </c>
      <c r="AF114" s="126" t="s">
        <v>420</v>
      </c>
      <c r="AG114" s="127">
        <v>100</v>
      </c>
      <c r="AH114" s="126" t="s">
        <v>420</v>
      </c>
      <c r="AI114" s="127">
        <v>100</v>
      </c>
      <c r="AJ114" s="126" t="s">
        <v>420</v>
      </c>
      <c r="AK114" s="127">
        <v>100</v>
      </c>
      <c r="AL114" s="126" t="s">
        <v>420</v>
      </c>
      <c r="AM114" s="127">
        <v>100</v>
      </c>
      <c r="AN114" s="126" t="s">
        <v>420</v>
      </c>
      <c r="AO114" s="125"/>
      <c r="AP114" s="37" t="s">
        <v>419</v>
      </c>
      <c r="AQ114" s="37" t="s">
        <v>419</v>
      </c>
      <c r="AR114" s="37" t="s">
        <v>419</v>
      </c>
      <c r="AS114" s="37" t="s">
        <v>419</v>
      </c>
      <c r="AT114" s="37" t="s">
        <v>419</v>
      </c>
      <c r="AV114" s="124" t="s">
        <v>290</v>
      </c>
      <c r="AW114" s="124" t="s">
        <v>290</v>
      </c>
      <c r="AX114" s="124" t="s">
        <v>290</v>
      </c>
      <c r="AY114" s="124" t="s">
        <v>290</v>
      </c>
      <c r="AZ114" s="124" t="s">
        <v>290</v>
      </c>
      <c r="BB114" s="119">
        <v>85.929999999999993</v>
      </c>
      <c r="BC114" s="119">
        <v>93.37</v>
      </c>
      <c r="BD114" s="119">
        <v>94.85</v>
      </c>
      <c r="BE114" s="119">
        <v>95.28</v>
      </c>
    </row>
    <row r="115" spans="1:57" x14ac:dyDescent="0.35">
      <c r="A115" s="32" t="s">
        <v>143</v>
      </c>
      <c r="B115" s="21">
        <v>2004</v>
      </c>
      <c r="C115" s="33" t="s">
        <v>290</v>
      </c>
      <c r="D115" s="33" t="s">
        <v>290</v>
      </c>
      <c r="E115" s="33" t="s">
        <v>290</v>
      </c>
      <c r="F115" s="33" t="s">
        <v>290</v>
      </c>
      <c r="G115" s="33" t="s">
        <v>290</v>
      </c>
      <c r="H115" s="33" t="s">
        <v>290</v>
      </c>
      <c r="I115" s="33" t="s">
        <v>290</v>
      </c>
      <c r="J115" s="23"/>
      <c r="K115" s="34" t="s">
        <v>290</v>
      </c>
      <c r="L115" s="34" t="s">
        <v>290</v>
      </c>
      <c r="M115" s="34">
        <v>99.948806762695313</v>
      </c>
      <c r="N115" s="34">
        <v>100</v>
      </c>
      <c r="O115" s="34">
        <v>100</v>
      </c>
      <c r="P115" s="34">
        <v>100</v>
      </c>
      <c r="Q115" s="34">
        <v>100</v>
      </c>
      <c r="R115" s="23"/>
      <c r="S115" s="35" t="s">
        <v>290</v>
      </c>
      <c r="T115" s="35" t="s">
        <v>290</v>
      </c>
      <c r="U115" s="35" t="s">
        <v>290</v>
      </c>
      <c r="V115" s="35" t="s">
        <v>290</v>
      </c>
      <c r="W115" s="35" t="s">
        <v>290</v>
      </c>
      <c r="X115" s="35" t="s">
        <v>290</v>
      </c>
      <c r="Y115" s="35" t="s">
        <v>290</v>
      </c>
      <c r="Z115" s="23"/>
      <c r="AA115" s="127" t="s">
        <v>290</v>
      </c>
      <c r="AB115" s="126" t="s">
        <v>290</v>
      </c>
      <c r="AC115" s="127" t="s">
        <v>290</v>
      </c>
      <c r="AD115" s="126" t="s">
        <v>290</v>
      </c>
      <c r="AE115" s="127">
        <v>99.948806762695313</v>
      </c>
      <c r="AF115" s="126" t="s">
        <v>290</v>
      </c>
      <c r="AG115" s="127">
        <v>100</v>
      </c>
      <c r="AH115" s="126" t="s">
        <v>290</v>
      </c>
      <c r="AI115" s="127">
        <v>100</v>
      </c>
      <c r="AJ115" s="126" t="s">
        <v>290</v>
      </c>
      <c r="AK115" s="127">
        <v>100</v>
      </c>
      <c r="AL115" s="126" t="s">
        <v>290</v>
      </c>
      <c r="AM115" s="127">
        <v>100</v>
      </c>
      <c r="AN115" s="126" t="s">
        <v>290</v>
      </c>
      <c r="AO115" s="125"/>
      <c r="AP115" s="37" t="s">
        <v>415</v>
      </c>
      <c r="AQ115" s="37" t="s">
        <v>415</v>
      </c>
      <c r="AR115" s="37" t="s">
        <v>270</v>
      </c>
      <c r="AS115" s="37" t="s">
        <v>270</v>
      </c>
      <c r="AT115" s="37" t="s">
        <v>270</v>
      </c>
      <c r="AV115" s="124" t="s">
        <v>290</v>
      </c>
      <c r="AW115" s="124" t="s">
        <v>290</v>
      </c>
      <c r="AX115" s="124" t="s">
        <v>290</v>
      </c>
      <c r="AY115" s="124" t="s">
        <v>290</v>
      </c>
      <c r="AZ115" s="124" t="s">
        <v>290</v>
      </c>
      <c r="BB115" s="119">
        <v>0</v>
      </c>
      <c r="BC115" s="119">
        <v>0</v>
      </c>
      <c r="BD115" s="119">
        <v>0</v>
      </c>
      <c r="BE115" s="119">
        <v>0</v>
      </c>
    </row>
    <row r="116" spans="1:57" x14ac:dyDescent="0.35">
      <c r="A116" s="32" t="s">
        <v>144</v>
      </c>
      <c r="B116" s="21">
        <v>2000</v>
      </c>
      <c r="C116" s="33" t="s">
        <v>290</v>
      </c>
      <c r="D116" s="33">
        <v>4.2587601078167117</v>
      </c>
      <c r="E116" s="33" t="s">
        <v>290</v>
      </c>
      <c r="F116" s="33">
        <v>27.8</v>
      </c>
      <c r="G116" s="33" t="s">
        <v>290</v>
      </c>
      <c r="H116" s="33" t="s">
        <v>290</v>
      </c>
      <c r="I116" s="33" t="s">
        <v>290</v>
      </c>
      <c r="J116" s="23"/>
      <c r="K116" s="34" t="s">
        <v>290</v>
      </c>
      <c r="L116" s="34" t="s">
        <v>290</v>
      </c>
      <c r="M116" s="34">
        <v>18.93547248840332</v>
      </c>
      <c r="N116" s="34" t="s">
        <v>290</v>
      </c>
      <c r="O116" s="34">
        <v>29.733308792114258</v>
      </c>
      <c r="P116" s="34">
        <v>65.988052368164063</v>
      </c>
      <c r="Q116" s="34">
        <v>15.745883712946354</v>
      </c>
      <c r="R116" s="23"/>
      <c r="S116" s="35" t="s">
        <v>290</v>
      </c>
      <c r="T116" s="35" t="s">
        <v>290</v>
      </c>
      <c r="U116" s="35" t="s">
        <v>290</v>
      </c>
      <c r="V116" s="35" t="s">
        <v>290</v>
      </c>
      <c r="W116" s="35" t="s">
        <v>290</v>
      </c>
      <c r="X116" s="35" t="s">
        <v>290</v>
      </c>
      <c r="Y116" s="35" t="s">
        <v>290</v>
      </c>
      <c r="Z116" s="23"/>
      <c r="AA116" s="127" t="s">
        <v>290</v>
      </c>
      <c r="AB116" s="126" t="s">
        <v>290</v>
      </c>
      <c r="AC116" s="127">
        <v>4.2587601078167117</v>
      </c>
      <c r="AD116" s="126" t="s">
        <v>411</v>
      </c>
      <c r="AE116" s="127">
        <v>18.93547248840332</v>
      </c>
      <c r="AF116" s="126" t="s">
        <v>290</v>
      </c>
      <c r="AG116" s="127">
        <v>27.8</v>
      </c>
      <c r="AH116" s="126" t="s">
        <v>416</v>
      </c>
      <c r="AI116" s="127">
        <v>29.733308792114258</v>
      </c>
      <c r="AJ116" s="126" t="s">
        <v>290</v>
      </c>
      <c r="AK116" s="127">
        <v>65.988052368164063</v>
      </c>
      <c r="AL116" s="126" t="s">
        <v>290</v>
      </c>
      <c r="AM116" s="127">
        <v>15.745883712946354</v>
      </c>
      <c r="AN116" s="126" t="s">
        <v>290</v>
      </c>
      <c r="AO116" s="125"/>
      <c r="AP116" s="37" t="s">
        <v>415</v>
      </c>
      <c r="AQ116" s="37" t="s">
        <v>321</v>
      </c>
      <c r="AR116" s="37" t="s">
        <v>270</v>
      </c>
      <c r="AS116" s="37" t="s">
        <v>323</v>
      </c>
      <c r="AT116" s="37" t="s">
        <v>270</v>
      </c>
      <c r="AV116" s="124" t="s">
        <v>290</v>
      </c>
      <c r="AW116" s="124" t="s">
        <v>321</v>
      </c>
      <c r="AX116" s="124" t="s">
        <v>290</v>
      </c>
      <c r="AY116" s="124" t="s">
        <v>323</v>
      </c>
      <c r="AZ116" s="124" t="s">
        <v>290</v>
      </c>
      <c r="BB116" s="119">
        <v>18.14</v>
      </c>
      <c r="BC116" s="119">
        <v>29.86</v>
      </c>
      <c r="BD116" s="119">
        <v>33.930000000000007</v>
      </c>
      <c r="BE116" s="119">
        <v>35.61</v>
      </c>
    </row>
    <row r="117" spans="1:57" x14ac:dyDescent="0.35">
      <c r="A117" s="32" t="s">
        <v>145</v>
      </c>
      <c r="B117" s="21">
        <v>2007</v>
      </c>
      <c r="C117" s="33" t="s">
        <v>290</v>
      </c>
      <c r="D117" s="33" t="s">
        <v>290</v>
      </c>
      <c r="E117" s="33" t="s">
        <v>290</v>
      </c>
      <c r="F117" s="33">
        <v>9.4</v>
      </c>
      <c r="G117" s="33">
        <v>19.8</v>
      </c>
      <c r="H117" s="33">
        <v>34</v>
      </c>
      <c r="I117" s="33">
        <v>1.3</v>
      </c>
      <c r="J117" s="23"/>
      <c r="K117" s="34" t="s">
        <v>290</v>
      </c>
      <c r="L117" s="34" t="s">
        <v>290</v>
      </c>
      <c r="M117" s="34">
        <v>5.1461310386657715</v>
      </c>
      <c r="N117" s="34" t="s">
        <v>290</v>
      </c>
      <c r="O117" s="34" t="s">
        <v>290</v>
      </c>
      <c r="P117" s="34" t="s">
        <v>290</v>
      </c>
      <c r="Q117" s="34" t="s">
        <v>290</v>
      </c>
      <c r="R117" s="23"/>
      <c r="S117" s="35" t="s">
        <v>290</v>
      </c>
      <c r="T117" s="35" t="s">
        <v>290</v>
      </c>
      <c r="U117" s="35" t="s">
        <v>290</v>
      </c>
      <c r="V117" s="35" t="s">
        <v>290</v>
      </c>
      <c r="W117" s="35" t="s">
        <v>290</v>
      </c>
      <c r="X117" s="35" t="s">
        <v>290</v>
      </c>
      <c r="Y117" s="35" t="s">
        <v>290</v>
      </c>
      <c r="Z117" s="23"/>
      <c r="AA117" s="127" t="s">
        <v>290</v>
      </c>
      <c r="AB117" s="126" t="s">
        <v>290</v>
      </c>
      <c r="AC117" s="127" t="s">
        <v>290</v>
      </c>
      <c r="AD117" s="126" t="s">
        <v>290</v>
      </c>
      <c r="AE117" s="127">
        <v>5.1461310386657715</v>
      </c>
      <c r="AF117" s="126" t="s">
        <v>290</v>
      </c>
      <c r="AG117" s="127">
        <v>9.4</v>
      </c>
      <c r="AH117" s="126" t="s">
        <v>418</v>
      </c>
      <c r="AI117" s="127">
        <v>19.8</v>
      </c>
      <c r="AJ117" s="126" t="s">
        <v>416</v>
      </c>
      <c r="AK117" s="127">
        <v>34</v>
      </c>
      <c r="AL117" s="126" t="s">
        <v>416</v>
      </c>
      <c r="AM117" s="127">
        <v>1.3</v>
      </c>
      <c r="AN117" s="126" t="s">
        <v>416</v>
      </c>
      <c r="AO117" s="125"/>
      <c r="AP117" s="37" t="s">
        <v>415</v>
      </c>
      <c r="AQ117" s="37" t="s">
        <v>415</v>
      </c>
      <c r="AR117" s="37" t="s">
        <v>270</v>
      </c>
      <c r="AS117" s="37" t="s">
        <v>333</v>
      </c>
      <c r="AT117" s="37" t="s">
        <v>323</v>
      </c>
      <c r="AV117" s="124" t="s">
        <v>290</v>
      </c>
      <c r="AW117" s="124" t="s">
        <v>290</v>
      </c>
      <c r="AX117" s="124" t="s">
        <v>290</v>
      </c>
      <c r="AY117" s="124" t="s">
        <v>333</v>
      </c>
      <c r="AZ117" s="124" t="s">
        <v>323</v>
      </c>
      <c r="BB117" s="119">
        <v>0.61999999999999833</v>
      </c>
      <c r="BC117" s="119">
        <v>0.64999999999999503</v>
      </c>
      <c r="BD117" s="119">
        <v>0.70999999999999952</v>
      </c>
      <c r="BE117" s="119">
        <v>0.70999999999999952</v>
      </c>
    </row>
    <row r="118" spans="1:57" x14ac:dyDescent="0.35">
      <c r="A118" s="32" t="s">
        <v>146</v>
      </c>
      <c r="B118" s="21">
        <v>2000</v>
      </c>
      <c r="C118" s="33" t="s">
        <v>290</v>
      </c>
      <c r="D118" s="33"/>
      <c r="E118" s="33" t="s">
        <v>290</v>
      </c>
      <c r="F118" s="33" t="s">
        <v>290</v>
      </c>
      <c r="G118" s="33" t="s">
        <v>290</v>
      </c>
      <c r="H118" s="33" t="s">
        <v>290</v>
      </c>
      <c r="I118" s="33" t="s">
        <v>290</v>
      </c>
      <c r="J118" s="23"/>
      <c r="K118" s="34" t="s">
        <v>290</v>
      </c>
      <c r="L118" s="34" t="s">
        <v>290</v>
      </c>
      <c r="M118" s="34">
        <v>98.551536560058594</v>
      </c>
      <c r="N118" s="34">
        <v>98.52130126953125</v>
      </c>
      <c r="O118" s="34">
        <v>98.536727905273438</v>
      </c>
      <c r="P118" s="34">
        <v>99.102119445800781</v>
      </c>
      <c r="Q118" s="34">
        <v>96.44095337788464</v>
      </c>
      <c r="R118" s="23"/>
      <c r="S118" s="35" t="s">
        <v>290</v>
      </c>
      <c r="T118" s="35" t="s">
        <v>290</v>
      </c>
      <c r="U118" s="35" t="s">
        <v>290</v>
      </c>
      <c r="V118" s="35" t="s">
        <v>290</v>
      </c>
      <c r="W118" s="35" t="s">
        <v>290</v>
      </c>
      <c r="X118" s="35" t="s">
        <v>290</v>
      </c>
      <c r="Y118" s="35" t="s">
        <v>290</v>
      </c>
      <c r="Z118" s="23"/>
      <c r="AA118" s="127" t="s">
        <v>290</v>
      </c>
      <c r="AB118" s="126" t="s">
        <v>290</v>
      </c>
      <c r="AC118" s="127">
        <v>99.8</v>
      </c>
      <c r="AD118" s="126"/>
      <c r="AE118" s="127">
        <v>98.551536560058594</v>
      </c>
      <c r="AF118" s="126" t="s">
        <v>290</v>
      </c>
      <c r="AG118" s="127">
        <v>98.52130126953125</v>
      </c>
      <c r="AH118" s="126" t="s">
        <v>290</v>
      </c>
      <c r="AI118" s="127">
        <v>98.536727905273438</v>
      </c>
      <c r="AJ118" s="126" t="s">
        <v>290</v>
      </c>
      <c r="AK118" s="127">
        <v>99.102119445800781</v>
      </c>
      <c r="AL118" s="126" t="s">
        <v>290</v>
      </c>
      <c r="AM118" s="127">
        <v>96.44095337788464</v>
      </c>
      <c r="AN118" s="126" t="s">
        <v>290</v>
      </c>
      <c r="AO118" s="125"/>
      <c r="AP118" s="37" t="s">
        <v>415</v>
      </c>
      <c r="AQ118" s="37" t="s">
        <v>415</v>
      </c>
      <c r="AR118" s="37" t="s">
        <v>270</v>
      </c>
      <c r="AS118" s="37" t="s">
        <v>270</v>
      </c>
      <c r="AT118" s="37" t="s">
        <v>270</v>
      </c>
      <c r="AV118" s="124" t="s">
        <v>290</v>
      </c>
      <c r="AW118" s="124" t="s">
        <v>290</v>
      </c>
      <c r="AX118" s="124" t="s">
        <v>290</v>
      </c>
      <c r="AY118" s="124" t="s">
        <v>290</v>
      </c>
      <c r="AZ118" s="124" t="s">
        <v>290</v>
      </c>
      <c r="BB118" s="119">
        <v>100</v>
      </c>
      <c r="BC118" s="119">
        <v>100</v>
      </c>
      <c r="BD118" s="119">
        <v>100</v>
      </c>
      <c r="BE118" s="119">
        <v>100</v>
      </c>
    </row>
    <row r="119" spans="1:57" x14ac:dyDescent="0.35">
      <c r="A119" s="32" t="s">
        <v>147</v>
      </c>
      <c r="B119" s="21" t="s">
        <v>290</v>
      </c>
      <c r="C119" s="33" t="s">
        <v>290</v>
      </c>
      <c r="D119" s="33" t="s">
        <v>290</v>
      </c>
      <c r="E119" s="33" t="s">
        <v>290</v>
      </c>
      <c r="F119" s="33" t="s">
        <v>290</v>
      </c>
      <c r="G119" s="33" t="s">
        <v>290</v>
      </c>
      <c r="H119" s="33" t="s">
        <v>290</v>
      </c>
      <c r="I119" s="33" t="s">
        <v>290</v>
      </c>
      <c r="J119" s="23"/>
      <c r="K119" s="34" t="s">
        <v>290</v>
      </c>
      <c r="L119" s="34" t="s">
        <v>290</v>
      </c>
      <c r="M119" s="34" t="s">
        <v>290</v>
      </c>
      <c r="N119" s="34" t="s">
        <v>290</v>
      </c>
      <c r="O119" s="34" t="s">
        <v>290</v>
      </c>
      <c r="P119" s="34" t="s">
        <v>290</v>
      </c>
      <c r="Q119" s="34" t="s">
        <v>290</v>
      </c>
      <c r="R119" s="23"/>
      <c r="S119" s="35">
        <v>100</v>
      </c>
      <c r="T119" s="35">
        <v>100</v>
      </c>
      <c r="U119" s="35">
        <v>100</v>
      </c>
      <c r="V119" s="35">
        <v>100</v>
      </c>
      <c r="W119" s="35">
        <v>100</v>
      </c>
      <c r="X119" s="35">
        <v>100</v>
      </c>
      <c r="Y119" s="35">
        <v>100</v>
      </c>
      <c r="Z119" s="23"/>
      <c r="AA119" s="127">
        <v>100</v>
      </c>
      <c r="AB119" s="126" t="s">
        <v>420</v>
      </c>
      <c r="AC119" s="127">
        <v>100</v>
      </c>
      <c r="AD119" s="126" t="s">
        <v>420</v>
      </c>
      <c r="AE119" s="127">
        <v>100</v>
      </c>
      <c r="AF119" s="126" t="s">
        <v>420</v>
      </c>
      <c r="AG119" s="127">
        <v>100</v>
      </c>
      <c r="AH119" s="126" t="s">
        <v>420</v>
      </c>
      <c r="AI119" s="127">
        <v>100</v>
      </c>
      <c r="AJ119" s="126" t="s">
        <v>420</v>
      </c>
      <c r="AK119" s="127">
        <v>100</v>
      </c>
      <c r="AL119" s="126" t="s">
        <v>420</v>
      </c>
      <c r="AM119" s="127">
        <v>100</v>
      </c>
      <c r="AN119" s="126" t="s">
        <v>420</v>
      </c>
      <c r="AO119" s="125"/>
      <c r="AP119" s="37" t="s">
        <v>419</v>
      </c>
      <c r="AQ119" s="37" t="s">
        <v>419</v>
      </c>
      <c r="AR119" s="37" t="s">
        <v>419</v>
      </c>
      <c r="AS119" s="37" t="s">
        <v>419</v>
      </c>
      <c r="AT119" s="37" t="s">
        <v>419</v>
      </c>
      <c r="AV119" s="124" t="s">
        <v>290</v>
      </c>
      <c r="AW119" s="124" t="s">
        <v>290</v>
      </c>
      <c r="AX119" s="124" t="s">
        <v>290</v>
      </c>
      <c r="AY119" s="124" t="s">
        <v>290</v>
      </c>
      <c r="AZ119" s="124" t="s">
        <v>290</v>
      </c>
      <c r="BB119" s="119"/>
      <c r="BC119" s="119"/>
      <c r="BD119" s="119"/>
      <c r="BE119" s="119"/>
    </row>
    <row r="120" spans="1:57" x14ac:dyDescent="0.35">
      <c r="A120" s="32" t="s">
        <v>148</v>
      </c>
      <c r="B120" s="21" t="s">
        <v>290</v>
      </c>
      <c r="C120" s="33" t="s">
        <v>290</v>
      </c>
      <c r="D120" s="33" t="s">
        <v>290</v>
      </c>
      <c r="E120" s="33" t="s">
        <v>290</v>
      </c>
      <c r="F120" s="33" t="s">
        <v>290</v>
      </c>
      <c r="G120" s="33" t="s">
        <v>290</v>
      </c>
      <c r="H120" s="33" t="s">
        <v>290</v>
      </c>
      <c r="I120" s="33" t="s">
        <v>290</v>
      </c>
      <c r="J120" s="23"/>
      <c r="K120" s="34" t="s">
        <v>290</v>
      </c>
      <c r="L120" s="34" t="s">
        <v>290</v>
      </c>
      <c r="M120" s="34" t="s">
        <v>290</v>
      </c>
      <c r="N120" s="34" t="s">
        <v>290</v>
      </c>
      <c r="O120" s="34" t="s">
        <v>290</v>
      </c>
      <c r="P120" s="34" t="s">
        <v>290</v>
      </c>
      <c r="Q120" s="34" t="s">
        <v>290</v>
      </c>
      <c r="R120" s="23"/>
      <c r="S120" s="35">
        <v>100</v>
      </c>
      <c r="T120" s="35">
        <v>100</v>
      </c>
      <c r="U120" s="35">
        <v>100</v>
      </c>
      <c r="V120" s="35">
        <v>100</v>
      </c>
      <c r="W120" s="35">
        <v>100</v>
      </c>
      <c r="X120" s="35">
        <v>100</v>
      </c>
      <c r="Y120" s="35">
        <v>100</v>
      </c>
      <c r="Z120" s="23"/>
      <c r="AA120" s="127">
        <v>100</v>
      </c>
      <c r="AB120" s="126" t="s">
        <v>420</v>
      </c>
      <c r="AC120" s="127">
        <v>100</v>
      </c>
      <c r="AD120" s="126" t="s">
        <v>420</v>
      </c>
      <c r="AE120" s="127">
        <v>100</v>
      </c>
      <c r="AF120" s="126" t="s">
        <v>420</v>
      </c>
      <c r="AG120" s="127">
        <v>100</v>
      </c>
      <c r="AH120" s="126" t="s">
        <v>420</v>
      </c>
      <c r="AI120" s="127">
        <v>100</v>
      </c>
      <c r="AJ120" s="126" t="s">
        <v>420</v>
      </c>
      <c r="AK120" s="127">
        <v>100</v>
      </c>
      <c r="AL120" s="126" t="s">
        <v>420</v>
      </c>
      <c r="AM120" s="127">
        <v>100</v>
      </c>
      <c r="AN120" s="126" t="s">
        <v>420</v>
      </c>
      <c r="AO120" s="125"/>
      <c r="AP120" s="37" t="s">
        <v>419</v>
      </c>
      <c r="AQ120" s="37" t="s">
        <v>419</v>
      </c>
      <c r="AR120" s="37" t="s">
        <v>419</v>
      </c>
      <c r="AS120" s="37" t="s">
        <v>419</v>
      </c>
      <c r="AT120" s="37" t="s">
        <v>419</v>
      </c>
      <c r="AV120" s="124" t="s">
        <v>290</v>
      </c>
      <c r="AW120" s="124" t="s">
        <v>290</v>
      </c>
      <c r="AX120" s="124" t="s">
        <v>290</v>
      </c>
      <c r="AY120" s="124" t="s">
        <v>290</v>
      </c>
      <c r="AZ120" s="124" t="s">
        <v>290</v>
      </c>
      <c r="BB120" s="119">
        <v>100</v>
      </c>
      <c r="BC120" s="119">
        <v>100</v>
      </c>
      <c r="BD120" s="119">
        <v>100</v>
      </c>
      <c r="BE120" s="119">
        <v>100</v>
      </c>
    </row>
    <row r="121" spans="1:57" x14ac:dyDescent="0.35">
      <c r="A121" s="32" t="s">
        <v>149</v>
      </c>
      <c r="B121" s="21" t="s">
        <v>290</v>
      </c>
      <c r="C121" s="33" t="s">
        <v>290</v>
      </c>
      <c r="D121" s="33" t="s">
        <v>290</v>
      </c>
      <c r="E121" s="33" t="s">
        <v>290</v>
      </c>
      <c r="F121" s="33" t="s">
        <v>290</v>
      </c>
      <c r="G121" s="33" t="s">
        <v>290</v>
      </c>
      <c r="H121" s="33" t="s">
        <v>290</v>
      </c>
      <c r="I121" s="33" t="s">
        <v>290</v>
      </c>
      <c r="J121" s="23"/>
      <c r="K121" s="34" t="s">
        <v>290</v>
      </c>
      <c r="L121" s="34" t="s">
        <v>290</v>
      </c>
      <c r="M121" s="34" t="s">
        <v>290</v>
      </c>
      <c r="N121" s="34" t="s">
        <v>290</v>
      </c>
      <c r="O121" s="34" t="s">
        <v>290</v>
      </c>
      <c r="P121" s="34" t="s">
        <v>290</v>
      </c>
      <c r="Q121" s="34" t="s">
        <v>290</v>
      </c>
      <c r="R121" s="23"/>
      <c r="S121" s="35">
        <v>100</v>
      </c>
      <c r="T121" s="35">
        <v>100</v>
      </c>
      <c r="U121" s="35">
        <v>100</v>
      </c>
      <c r="V121" s="35">
        <v>100</v>
      </c>
      <c r="W121" s="35">
        <v>100</v>
      </c>
      <c r="X121" s="35">
        <v>100</v>
      </c>
      <c r="Y121" s="35">
        <v>100</v>
      </c>
      <c r="Z121" s="23"/>
      <c r="AA121" s="127">
        <v>100</v>
      </c>
      <c r="AB121" s="126" t="s">
        <v>420</v>
      </c>
      <c r="AC121" s="127">
        <v>100</v>
      </c>
      <c r="AD121" s="126" t="s">
        <v>420</v>
      </c>
      <c r="AE121" s="127">
        <v>100</v>
      </c>
      <c r="AF121" s="126" t="s">
        <v>420</v>
      </c>
      <c r="AG121" s="127">
        <v>100</v>
      </c>
      <c r="AH121" s="126" t="s">
        <v>420</v>
      </c>
      <c r="AI121" s="127">
        <v>100</v>
      </c>
      <c r="AJ121" s="126" t="s">
        <v>420</v>
      </c>
      <c r="AK121" s="127">
        <v>100</v>
      </c>
      <c r="AL121" s="126" t="s">
        <v>420</v>
      </c>
      <c r="AM121" s="127">
        <v>100</v>
      </c>
      <c r="AN121" s="126" t="s">
        <v>420</v>
      </c>
      <c r="AO121" s="125"/>
      <c r="AP121" s="37" t="s">
        <v>419</v>
      </c>
      <c r="AQ121" s="37" t="s">
        <v>419</v>
      </c>
      <c r="AR121" s="37" t="s">
        <v>419</v>
      </c>
      <c r="AS121" s="37" t="s">
        <v>419</v>
      </c>
      <c r="AT121" s="37" t="s">
        <v>419</v>
      </c>
      <c r="AV121" s="124" t="s">
        <v>290</v>
      </c>
      <c r="AW121" s="124" t="s">
        <v>290</v>
      </c>
      <c r="AX121" s="124" t="s">
        <v>290</v>
      </c>
      <c r="AY121" s="124" t="s">
        <v>290</v>
      </c>
      <c r="AZ121" s="124" t="s">
        <v>290</v>
      </c>
      <c r="BB121" s="119">
        <v>100</v>
      </c>
      <c r="BC121" s="119">
        <v>100</v>
      </c>
      <c r="BD121" s="119">
        <v>100</v>
      </c>
      <c r="BE121" s="119">
        <v>100</v>
      </c>
    </row>
    <row r="122" spans="1:57" x14ac:dyDescent="0.35">
      <c r="A122" s="32" t="s">
        <v>151</v>
      </c>
      <c r="B122" s="21" t="s">
        <v>290</v>
      </c>
      <c r="C122" s="33" t="s">
        <v>290</v>
      </c>
      <c r="D122" s="33" t="s">
        <v>290</v>
      </c>
      <c r="E122" s="33" t="s">
        <v>290</v>
      </c>
      <c r="F122" s="33" t="s">
        <v>290</v>
      </c>
      <c r="G122" s="33" t="s">
        <v>290</v>
      </c>
      <c r="H122" s="33" t="s">
        <v>290</v>
      </c>
      <c r="I122" s="33" t="s">
        <v>290</v>
      </c>
      <c r="J122" s="23"/>
      <c r="K122" s="34" t="s">
        <v>290</v>
      </c>
      <c r="L122" s="34" t="s">
        <v>290</v>
      </c>
      <c r="M122" s="34" t="s">
        <v>290</v>
      </c>
      <c r="N122" s="34" t="s">
        <v>290</v>
      </c>
      <c r="O122" s="34" t="s">
        <v>290</v>
      </c>
      <c r="P122" s="34" t="s">
        <v>290</v>
      </c>
      <c r="Q122" s="34" t="s">
        <v>290</v>
      </c>
      <c r="R122" s="23"/>
      <c r="S122" s="35" t="s">
        <v>290</v>
      </c>
      <c r="T122" s="35">
        <v>100</v>
      </c>
      <c r="U122" s="35">
        <v>100</v>
      </c>
      <c r="V122" s="35">
        <v>100</v>
      </c>
      <c r="W122" s="35">
        <v>100</v>
      </c>
      <c r="X122" s="35">
        <v>100</v>
      </c>
      <c r="Y122" s="35">
        <v>100</v>
      </c>
      <c r="Z122" s="23"/>
      <c r="AA122" s="127" t="s">
        <v>290</v>
      </c>
      <c r="AB122" s="126" t="s">
        <v>290</v>
      </c>
      <c r="AC122" s="127">
        <v>100</v>
      </c>
      <c r="AD122" s="126" t="s">
        <v>420</v>
      </c>
      <c r="AE122" s="127">
        <v>100</v>
      </c>
      <c r="AF122" s="126" t="s">
        <v>420</v>
      </c>
      <c r="AG122" s="127">
        <v>100</v>
      </c>
      <c r="AH122" s="126" t="s">
        <v>420</v>
      </c>
      <c r="AI122" s="127">
        <v>100</v>
      </c>
      <c r="AJ122" s="126" t="s">
        <v>420</v>
      </c>
      <c r="AK122" s="127">
        <v>100</v>
      </c>
      <c r="AL122" s="126" t="s">
        <v>420</v>
      </c>
      <c r="AM122" s="127">
        <v>100</v>
      </c>
      <c r="AN122" s="126" t="s">
        <v>420</v>
      </c>
      <c r="AO122" s="125"/>
      <c r="AP122" s="37" t="s">
        <v>415</v>
      </c>
      <c r="AQ122" s="37" t="s">
        <v>419</v>
      </c>
      <c r="AR122" s="37" t="s">
        <v>419</v>
      </c>
      <c r="AS122" s="37" t="s">
        <v>419</v>
      </c>
      <c r="AT122" s="37" t="s">
        <v>419</v>
      </c>
      <c r="AV122" s="124" t="s">
        <v>290</v>
      </c>
      <c r="AW122" s="124" t="s">
        <v>290</v>
      </c>
      <c r="AX122" s="124" t="s">
        <v>290</v>
      </c>
      <c r="AY122" s="124" t="s">
        <v>290</v>
      </c>
      <c r="AZ122" s="124" t="s">
        <v>290</v>
      </c>
      <c r="BB122" s="119"/>
      <c r="BC122" s="119"/>
      <c r="BD122" s="119"/>
      <c r="BE122" s="119"/>
    </row>
    <row r="123" spans="1:57" x14ac:dyDescent="0.35">
      <c r="A123" s="32" t="s">
        <v>153</v>
      </c>
      <c r="B123" s="21">
        <v>2006</v>
      </c>
      <c r="C123" s="33" t="s">
        <v>290</v>
      </c>
      <c r="D123" s="33" t="s">
        <v>290</v>
      </c>
      <c r="E123" s="33" t="s">
        <v>290</v>
      </c>
      <c r="F123" s="33" t="s">
        <v>290</v>
      </c>
      <c r="G123" s="33" t="s">
        <v>290</v>
      </c>
      <c r="H123" s="33" t="s">
        <v>290</v>
      </c>
      <c r="I123" s="33" t="s">
        <v>290</v>
      </c>
      <c r="J123" s="23"/>
      <c r="K123" s="34" t="s">
        <v>290</v>
      </c>
      <c r="L123" s="34" t="s">
        <v>290</v>
      </c>
      <c r="M123" s="34">
        <v>99.651535034179688</v>
      </c>
      <c r="N123" s="34">
        <v>99.999809265136719</v>
      </c>
      <c r="O123" s="34">
        <v>100</v>
      </c>
      <c r="P123" s="34">
        <v>100</v>
      </c>
      <c r="Q123" s="34">
        <v>100</v>
      </c>
      <c r="R123" s="23"/>
      <c r="S123" s="35" t="s">
        <v>290</v>
      </c>
      <c r="T123" s="35" t="s">
        <v>290</v>
      </c>
      <c r="U123" s="35">
        <v>100</v>
      </c>
      <c r="V123" s="35">
        <v>100</v>
      </c>
      <c r="W123" s="35">
        <v>100</v>
      </c>
      <c r="X123" s="35">
        <v>100</v>
      </c>
      <c r="Y123" s="35">
        <v>100</v>
      </c>
      <c r="Z123" s="23"/>
      <c r="AA123" s="127" t="s">
        <v>290</v>
      </c>
      <c r="AB123" s="126" t="s">
        <v>290</v>
      </c>
      <c r="AC123" s="127" t="s">
        <v>290</v>
      </c>
      <c r="AD123" s="126" t="s">
        <v>290</v>
      </c>
      <c r="AE123" s="127">
        <v>99.651535034179688</v>
      </c>
      <c r="AF123" s="126" t="s">
        <v>290</v>
      </c>
      <c r="AG123" s="127">
        <v>99.999809265136719</v>
      </c>
      <c r="AH123" s="126" t="s">
        <v>290</v>
      </c>
      <c r="AI123" s="127">
        <v>100</v>
      </c>
      <c r="AJ123" s="126" t="s">
        <v>290</v>
      </c>
      <c r="AK123" s="127">
        <v>100</v>
      </c>
      <c r="AL123" s="126" t="s">
        <v>290</v>
      </c>
      <c r="AM123" s="127">
        <v>100</v>
      </c>
      <c r="AN123" s="126" t="s">
        <v>290</v>
      </c>
      <c r="AO123" s="125"/>
      <c r="AP123" s="37" t="s">
        <v>415</v>
      </c>
      <c r="AQ123" s="37" t="s">
        <v>415</v>
      </c>
      <c r="AR123" s="37" t="s">
        <v>270</v>
      </c>
      <c r="AS123" s="37" t="s">
        <v>270</v>
      </c>
      <c r="AT123" s="37" t="s">
        <v>270</v>
      </c>
      <c r="AV123" s="124" t="s">
        <v>290</v>
      </c>
      <c r="AW123" s="124" t="s">
        <v>290</v>
      </c>
      <c r="AX123" s="124" t="s">
        <v>290</v>
      </c>
      <c r="AY123" s="124" t="s">
        <v>290</v>
      </c>
      <c r="AZ123" s="124" t="s">
        <v>290</v>
      </c>
      <c r="BB123" s="119">
        <v>43.92</v>
      </c>
      <c r="BC123" s="119">
        <v>59.28</v>
      </c>
      <c r="BD123" s="119">
        <v>64.14</v>
      </c>
      <c r="BE123" s="119">
        <v>65.63</v>
      </c>
    </row>
    <row r="124" spans="1:57" x14ac:dyDescent="0.35">
      <c r="A124" s="32" t="s">
        <v>154</v>
      </c>
      <c r="B124" s="21">
        <v>1992</v>
      </c>
      <c r="C124" s="33" t="s">
        <v>290</v>
      </c>
      <c r="D124" s="33" t="s">
        <v>290</v>
      </c>
      <c r="E124" s="33" t="s">
        <v>290</v>
      </c>
      <c r="F124" s="33" t="s">
        <v>290</v>
      </c>
      <c r="G124" s="33">
        <v>22.9</v>
      </c>
      <c r="H124" s="33">
        <v>67.3</v>
      </c>
      <c r="I124" s="33">
        <v>17.3</v>
      </c>
      <c r="J124" s="23"/>
      <c r="K124" s="34" t="s">
        <v>290</v>
      </c>
      <c r="L124" s="34">
        <v>13.624736785888672</v>
      </c>
      <c r="M124" s="34">
        <v>16.903739929199219</v>
      </c>
      <c r="N124" s="34">
        <v>18.596780776977539</v>
      </c>
      <c r="O124" s="34" t="s">
        <v>290</v>
      </c>
      <c r="P124" s="34" t="s">
        <v>290</v>
      </c>
      <c r="Q124" s="34" t="s">
        <v>290</v>
      </c>
      <c r="R124" s="23"/>
      <c r="S124" s="35" t="s">
        <v>290</v>
      </c>
      <c r="T124" s="35" t="s">
        <v>290</v>
      </c>
      <c r="U124" s="35" t="s">
        <v>290</v>
      </c>
      <c r="V124" s="35" t="s">
        <v>290</v>
      </c>
      <c r="W124" s="35" t="s">
        <v>290</v>
      </c>
      <c r="X124" s="35" t="s">
        <v>290</v>
      </c>
      <c r="Y124" s="35" t="s">
        <v>290</v>
      </c>
      <c r="Z124" s="23"/>
      <c r="AA124" s="127" t="s">
        <v>290</v>
      </c>
      <c r="AB124" s="126" t="s">
        <v>290</v>
      </c>
      <c r="AC124" s="127">
        <v>13.624736785888672</v>
      </c>
      <c r="AD124" s="126" t="s">
        <v>290</v>
      </c>
      <c r="AE124" s="127">
        <v>16.903739929199219</v>
      </c>
      <c r="AF124" s="126" t="s">
        <v>290</v>
      </c>
      <c r="AG124" s="127">
        <v>18.596780776977539</v>
      </c>
      <c r="AH124" s="126" t="s">
        <v>290</v>
      </c>
      <c r="AI124" s="127">
        <v>22.9</v>
      </c>
      <c r="AJ124" s="126" t="s">
        <v>416</v>
      </c>
      <c r="AK124" s="127">
        <v>67.3</v>
      </c>
      <c r="AL124" s="126" t="s">
        <v>416</v>
      </c>
      <c r="AM124" s="127">
        <v>17.3</v>
      </c>
      <c r="AN124" s="126" t="s">
        <v>416</v>
      </c>
      <c r="AO124" s="125"/>
      <c r="AP124" s="37" t="s">
        <v>415</v>
      </c>
      <c r="AQ124" s="37" t="s">
        <v>270</v>
      </c>
      <c r="AR124" s="37" t="s">
        <v>270</v>
      </c>
      <c r="AS124" s="37" t="s">
        <v>270</v>
      </c>
      <c r="AT124" s="37" t="s">
        <v>323</v>
      </c>
      <c r="AV124" s="124" t="s">
        <v>290</v>
      </c>
      <c r="AW124" s="124" t="s">
        <v>290</v>
      </c>
      <c r="AX124" s="124" t="s">
        <v>290</v>
      </c>
      <c r="AY124" s="124" t="s">
        <v>290</v>
      </c>
      <c r="AZ124" s="124" t="s">
        <v>323</v>
      </c>
      <c r="BB124" s="119">
        <v>1.100000000000001</v>
      </c>
      <c r="BC124" s="119">
        <v>0.96000000000000529</v>
      </c>
      <c r="BD124" s="119">
        <v>0.9199999999999986</v>
      </c>
      <c r="BE124" s="119">
        <v>0.9099999999999997</v>
      </c>
    </row>
    <row r="125" spans="1:57" x14ac:dyDescent="0.35">
      <c r="A125" s="32" t="s">
        <v>155</v>
      </c>
      <c r="B125" s="21">
        <v>1992</v>
      </c>
      <c r="C125" s="33" t="s">
        <v>290</v>
      </c>
      <c r="D125" s="33">
        <v>4.8</v>
      </c>
      <c r="E125" s="33">
        <v>8.6999999999999993</v>
      </c>
      <c r="F125" s="33">
        <v>11.9</v>
      </c>
      <c r="G125" s="33">
        <v>11</v>
      </c>
      <c r="H125" s="33">
        <v>42</v>
      </c>
      <c r="I125" s="33">
        <v>4</v>
      </c>
      <c r="J125" s="23"/>
      <c r="K125" s="34" t="s">
        <v>290</v>
      </c>
      <c r="L125" s="34" t="s">
        <v>290</v>
      </c>
      <c r="M125" s="34" t="s">
        <v>290</v>
      </c>
      <c r="N125" s="34" t="s">
        <v>290</v>
      </c>
      <c r="O125" s="34" t="s">
        <v>290</v>
      </c>
      <c r="P125" s="34" t="s">
        <v>290</v>
      </c>
      <c r="Q125" s="34" t="s">
        <v>290</v>
      </c>
      <c r="R125" s="23"/>
      <c r="S125" s="35" t="s">
        <v>290</v>
      </c>
      <c r="T125" s="35" t="s">
        <v>290</v>
      </c>
      <c r="U125" s="35" t="s">
        <v>290</v>
      </c>
      <c r="V125" s="35" t="s">
        <v>290</v>
      </c>
      <c r="W125" s="35" t="s">
        <v>290</v>
      </c>
      <c r="X125" s="35" t="s">
        <v>290</v>
      </c>
      <c r="Y125" s="35" t="s">
        <v>290</v>
      </c>
      <c r="Z125" s="23"/>
      <c r="AA125" s="127" t="s">
        <v>290</v>
      </c>
      <c r="AB125" s="126" t="s">
        <v>290</v>
      </c>
      <c r="AC125" s="127">
        <v>4.8</v>
      </c>
      <c r="AD125" s="126" t="s">
        <v>416</v>
      </c>
      <c r="AE125" s="127">
        <v>8.6999999999999993</v>
      </c>
      <c r="AF125" s="126" t="s">
        <v>416</v>
      </c>
      <c r="AG125" s="127">
        <v>11.9</v>
      </c>
      <c r="AH125" s="126" t="s">
        <v>416</v>
      </c>
      <c r="AI125" s="127">
        <v>11</v>
      </c>
      <c r="AJ125" s="126" t="s">
        <v>418</v>
      </c>
      <c r="AK125" s="127">
        <v>42</v>
      </c>
      <c r="AL125" s="126" t="s">
        <v>418</v>
      </c>
      <c r="AM125" s="127">
        <v>4</v>
      </c>
      <c r="AN125" s="126" t="s">
        <v>418</v>
      </c>
      <c r="AO125" s="125"/>
      <c r="AP125" s="37" t="s">
        <v>415</v>
      </c>
      <c r="AQ125" s="37" t="s">
        <v>323</v>
      </c>
      <c r="AR125" s="37" t="s">
        <v>323</v>
      </c>
      <c r="AS125" s="37" t="s">
        <v>323</v>
      </c>
      <c r="AT125" s="37" t="s">
        <v>333</v>
      </c>
      <c r="AV125" s="124" t="s">
        <v>290</v>
      </c>
      <c r="AW125" s="124" t="s">
        <v>323</v>
      </c>
      <c r="AX125" s="124" t="s">
        <v>323</v>
      </c>
      <c r="AY125" s="124" t="s">
        <v>323</v>
      </c>
      <c r="AZ125" s="124" t="s">
        <v>333</v>
      </c>
      <c r="BB125" s="119">
        <v>1.749999999999996</v>
      </c>
      <c r="BC125" s="119">
        <v>2.1800000000000042</v>
      </c>
      <c r="BD125" s="119">
        <v>2.4299999999999988</v>
      </c>
      <c r="BE125" s="119">
        <v>2.5000000000000022</v>
      </c>
    </row>
    <row r="126" spans="1:57" x14ac:dyDescent="0.35">
      <c r="A126" s="32" t="s">
        <v>156</v>
      </c>
      <c r="B126" s="21">
        <v>2009</v>
      </c>
      <c r="C126" s="33" t="s">
        <v>290</v>
      </c>
      <c r="D126" s="33" t="s">
        <v>290</v>
      </c>
      <c r="E126" s="33" t="s">
        <v>290</v>
      </c>
      <c r="F126" s="33" t="s">
        <v>290</v>
      </c>
      <c r="G126" s="33" t="s">
        <v>290</v>
      </c>
      <c r="H126" s="33" t="s">
        <v>290</v>
      </c>
      <c r="I126" s="33" t="s">
        <v>290</v>
      </c>
      <c r="J126" s="23"/>
      <c r="K126" s="34" t="s">
        <v>290</v>
      </c>
      <c r="L126" s="34" t="s">
        <v>290</v>
      </c>
      <c r="M126" s="34">
        <v>99.289230346679688</v>
      </c>
      <c r="N126" s="34">
        <v>99.985122680664063</v>
      </c>
      <c r="O126" s="34">
        <v>100</v>
      </c>
      <c r="P126" s="34">
        <v>100</v>
      </c>
      <c r="Q126" s="34">
        <v>100</v>
      </c>
      <c r="R126" s="23"/>
      <c r="S126" s="35" t="s">
        <v>290</v>
      </c>
      <c r="T126" s="35" t="s">
        <v>290</v>
      </c>
      <c r="U126" s="35" t="s">
        <v>290</v>
      </c>
      <c r="V126" s="35" t="s">
        <v>290</v>
      </c>
      <c r="W126" s="35" t="s">
        <v>290</v>
      </c>
      <c r="X126" s="35" t="s">
        <v>290</v>
      </c>
      <c r="Y126" s="35" t="s">
        <v>290</v>
      </c>
      <c r="Z126" s="23"/>
      <c r="AA126" s="127" t="s">
        <v>290</v>
      </c>
      <c r="AB126" s="126" t="s">
        <v>290</v>
      </c>
      <c r="AC126" s="127" t="s">
        <v>290</v>
      </c>
      <c r="AD126" s="126" t="s">
        <v>290</v>
      </c>
      <c r="AE126" s="127">
        <v>99.289230346679688</v>
      </c>
      <c r="AF126" s="126" t="s">
        <v>290</v>
      </c>
      <c r="AG126" s="127">
        <v>99.985122680664063</v>
      </c>
      <c r="AH126" s="126" t="s">
        <v>290</v>
      </c>
      <c r="AI126" s="127">
        <v>100</v>
      </c>
      <c r="AJ126" s="126" t="s">
        <v>290</v>
      </c>
      <c r="AK126" s="127">
        <v>100</v>
      </c>
      <c r="AL126" s="126" t="s">
        <v>290</v>
      </c>
      <c r="AM126" s="127">
        <v>100</v>
      </c>
      <c r="AN126" s="126" t="s">
        <v>290</v>
      </c>
      <c r="AO126" s="125"/>
      <c r="AP126" s="37" t="s">
        <v>415</v>
      </c>
      <c r="AQ126" s="37" t="s">
        <v>415</v>
      </c>
      <c r="AR126" s="37" t="s">
        <v>270</v>
      </c>
      <c r="AS126" s="37" t="s">
        <v>270</v>
      </c>
      <c r="AT126" s="37" t="s">
        <v>270</v>
      </c>
      <c r="AV126" s="124" t="s">
        <v>290</v>
      </c>
      <c r="AW126" s="124" t="s">
        <v>290</v>
      </c>
      <c r="AX126" s="124" t="s">
        <v>290</v>
      </c>
      <c r="AY126" s="124" t="s">
        <v>290</v>
      </c>
      <c r="AZ126" s="124" t="s">
        <v>290</v>
      </c>
      <c r="BB126" s="119">
        <v>94.53</v>
      </c>
      <c r="BC126" s="119">
        <v>96.47</v>
      </c>
      <c r="BD126" s="119">
        <v>96.38</v>
      </c>
      <c r="BE126" s="119">
        <v>96.3</v>
      </c>
    </row>
    <row r="127" spans="1:57" x14ac:dyDescent="0.35">
      <c r="A127" s="32" t="s">
        <v>157</v>
      </c>
      <c r="B127" s="21">
        <v>2000</v>
      </c>
      <c r="C127" s="33" t="s">
        <v>290</v>
      </c>
      <c r="D127" s="33">
        <v>83.8</v>
      </c>
      <c r="E127" s="33" t="s">
        <v>290</v>
      </c>
      <c r="F127" s="33">
        <v>100</v>
      </c>
      <c r="G127" s="33" t="s">
        <v>290</v>
      </c>
      <c r="H127" s="33" t="s">
        <v>290</v>
      </c>
      <c r="I127" s="33" t="s">
        <v>290</v>
      </c>
      <c r="J127" s="23"/>
      <c r="K127" s="34" t="s">
        <v>290</v>
      </c>
      <c r="L127" s="34" t="s">
        <v>290</v>
      </c>
      <c r="M127" s="34">
        <v>97.118324279785156</v>
      </c>
      <c r="N127" s="34" t="s">
        <v>290</v>
      </c>
      <c r="O127" s="34">
        <v>100</v>
      </c>
      <c r="P127" s="34">
        <v>100</v>
      </c>
      <c r="Q127" s="34">
        <v>100</v>
      </c>
      <c r="R127" s="23"/>
      <c r="S127" s="35" t="s">
        <v>290</v>
      </c>
      <c r="T127" s="35" t="s">
        <v>290</v>
      </c>
      <c r="U127" s="35" t="s">
        <v>290</v>
      </c>
      <c r="V127" s="35" t="s">
        <v>290</v>
      </c>
      <c r="W127" s="35" t="s">
        <v>290</v>
      </c>
      <c r="X127" s="35" t="s">
        <v>290</v>
      </c>
      <c r="Y127" s="35" t="s">
        <v>290</v>
      </c>
      <c r="Z127" s="23"/>
      <c r="AA127" s="127" t="s">
        <v>290</v>
      </c>
      <c r="AB127" s="126" t="s">
        <v>290</v>
      </c>
      <c r="AC127" s="127">
        <v>83.8</v>
      </c>
      <c r="AD127" s="126" t="s">
        <v>417</v>
      </c>
      <c r="AE127" s="127">
        <v>97.118324279785156</v>
      </c>
      <c r="AF127" s="126" t="s">
        <v>290</v>
      </c>
      <c r="AG127" s="127">
        <v>100</v>
      </c>
      <c r="AH127" s="126" t="s">
        <v>417</v>
      </c>
      <c r="AI127" s="127">
        <v>100</v>
      </c>
      <c r="AJ127" s="126" t="s">
        <v>290</v>
      </c>
      <c r="AK127" s="127">
        <v>100</v>
      </c>
      <c r="AL127" s="126" t="s">
        <v>290</v>
      </c>
      <c r="AM127" s="127">
        <v>100</v>
      </c>
      <c r="AN127" s="126" t="s">
        <v>290</v>
      </c>
      <c r="AO127" s="125"/>
      <c r="AP127" s="37" t="s">
        <v>415</v>
      </c>
      <c r="AQ127" s="37" t="s">
        <v>329</v>
      </c>
      <c r="AR127" s="37" t="s">
        <v>270</v>
      </c>
      <c r="AS127" s="37" t="s">
        <v>329</v>
      </c>
      <c r="AT127" s="37" t="s">
        <v>270</v>
      </c>
      <c r="AV127" s="124" t="s">
        <v>290</v>
      </c>
      <c r="AW127" s="124" t="s">
        <v>329</v>
      </c>
      <c r="AX127" s="124" t="s">
        <v>290</v>
      </c>
      <c r="AY127" s="124" t="s">
        <v>329</v>
      </c>
      <c r="AZ127" s="124" t="s">
        <v>290</v>
      </c>
      <c r="BB127" s="119">
        <v>32.18</v>
      </c>
      <c r="BC127" s="119">
        <v>84.43</v>
      </c>
      <c r="BD127" s="119">
        <v>91.710000000000008</v>
      </c>
      <c r="BE127" s="119">
        <v>93.83</v>
      </c>
    </row>
    <row r="128" spans="1:57" x14ac:dyDescent="0.35">
      <c r="A128" s="32" t="s">
        <v>158</v>
      </c>
      <c r="B128" s="21">
        <v>1996</v>
      </c>
      <c r="C128" s="33" t="s">
        <v>290</v>
      </c>
      <c r="D128" s="33" t="s">
        <v>290</v>
      </c>
      <c r="E128" s="33" t="s">
        <v>290</v>
      </c>
      <c r="F128" s="33" t="s">
        <v>290</v>
      </c>
      <c r="G128" s="33" t="s">
        <v>290</v>
      </c>
      <c r="H128" s="33" t="s">
        <v>290</v>
      </c>
      <c r="I128" s="33" t="s">
        <v>290</v>
      </c>
      <c r="J128" s="23"/>
      <c r="K128" s="34" t="s">
        <v>290</v>
      </c>
      <c r="L128" s="34">
        <v>10.28409481048584</v>
      </c>
      <c r="M128" s="34">
        <v>25.398286819458008</v>
      </c>
      <c r="N128" s="34">
        <v>31.825401306152344</v>
      </c>
      <c r="O128" s="34">
        <v>35.069499969482422</v>
      </c>
      <c r="P128" s="34">
        <v>83.622596740722656</v>
      </c>
      <c r="Q128" s="34">
        <v>1.7689984828541017</v>
      </c>
      <c r="R128" s="23"/>
      <c r="S128" s="35" t="s">
        <v>290</v>
      </c>
      <c r="T128" s="35" t="s">
        <v>290</v>
      </c>
      <c r="U128" s="35" t="s">
        <v>290</v>
      </c>
      <c r="V128" s="35" t="s">
        <v>290</v>
      </c>
      <c r="W128" s="35" t="s">
        <v>290</v>
      </c>
      <c r="X128" s="35" t="s">
        <v>290</v>
      </c>
      <c r="Y128" s="35" t="s">
        <v>290</v>
      </c>
      <c r="Z128" s="23"/>
      <c r="AA128" s="127" t="s">
        <v>290</v>
      </c>
      <c r="AB128" s="126" t="s">
        <v>290</v>
      </c>
      <c r="AC128" s="127">
        <v>10.28409481048584</v>
      </c>
      <c r="AD128" s="126" t="s">
        <v>290</v>
      </c>
      <c r="AE128" s="127">
        <v>25.398286819458008</v>
      </c>
      <c r="AF128" s="126" t="s">
        <v>290</v>
      </c>
      <c r="AG128" s="127">
        <v>31.825401306152344</v>
      </c>
      <c r="AH128" s="126" t="s">
        <v>290</v>
      </c>
      <c r="AI128" s="127">
        <v>35.069499969482422</v>
      </c>
      <c r="AJ128" s="126" t="s">
        <v>290</v>
      </c>
      <c r="AK128" s="127">
        <v>83.622596740722656</v>
      </c>
      <c r="AL128" s="126" t="s">
        <v>290</v>
      </c>
      <c r="AM128" s="127">
        <v>1.7689984828541017</v>
      </c>
      <c r="AN128" s="126" t="s">
        <v>290</v>
      </c>
      <c r="AO128" s="125"/>
      <c r="AP128" s="37" t="s">
        <v>415</v>
      </c>
      <c r="AQ128" s="37" t="s">
        <v>270</v>
      </c>
      <c r="AR128" s="37" t="s">
        <v>270</v>
      </c>
      <c r="AS128" s="37" t="s">
        <v>270</v>
      </c>
      <c r="AT128" s="37" t="s">
        <v>270</v>
      </c>
      <c r="AV128" s="124" t="s">
        <v>290</v>
      </c>
      <c r="AW128" s="124" t="s">
        <v>290</v>
      </c>
      <c r="AX128" s="124" t="s">
        <v>290</v>
      </c>
      <c r="AY128" s="124" t="s">
        <v>290</v>
      </c>
      <c r="AZ128" s="124" t="s">
        <v>290</v>
      </c>
      <c r="BB128" s="119">
        <v>1.3000000000000012</v>
      </c>
      <c r="BC128" s="119">
        <v>1.0199999999999987</v>
      </c>
      <c r="BD128" s="119">
        <v>0.97000000000000419</v>
      </c>
      <c r="BE128" s="119">
        <v>0.96000000000000529</v>
      </c>
    </row>
    <row r="129" spans="1:57" x14ac:dyDescent="0.35">
      <c r="A129" s="32" t="s">
        <v>159</v>
      </c>
      <c r="B129" s="21" t="s">
        <v>290</v>
      </c>
      <c r="C129" s="33" t="s">
        <v>290</v>
      </c>
      <c r="D129" s="33" t="s">
        <v>290</v>
      </c>
      <c r="E129" s="33" t="s">
        <v>290</v>
      </c>
      <c r="F129" s="33" t="s">
        <v>290</v>
      </c>
      <c r="G129" s="33" t="s">
        <v>290</v>
      </c>
      <c r="H129" s="33" t="s">
        <v>290</v>
      </c>
      <c r="I129" s="33" t="s">
        <v>290</v>
      </c>
      <c r="J129" s="23"/>
      <c r="K129" s="34" t="s">
        <v>290</v>
      </c>
      <c r="L129" s="34" t="s">
        <v>290</v>
      </c>
      <c r="M129" s="34" t="s">
        <v>290</v>
      </c>
      <c r="N129" s="34" t="s">
        <v>290</v>
      </c>
      <c r="O129" s="34" t="s">
        <v>290</v>
      </c>
      <c r="P129" s="34" t="s">
        <v>290</v>
      </c>
      <c r="Q129" s="34" t="s">
        <v>290</v>
      </c>
      <c r="R129" s="23"/>
      <c r="S129" s="35">
        <v>100</v>
      </c>
      <c r="T129" s="35">
        <v>100</v>
      </c>
      <c r="U129" s="35">
        <v>100</v>
      </c>
      <c r="V129" s="35">
        <v>100</v>
      </c>
      <c r="W129" s="35">
        <v>100</v>
      </c>
      <c r="X129" s="35">
        <v>100</v>
      </c>
      <c r="Y129" s="35">
        <v>100</v>
      </c>
      <c r="Z129" s="23"/>
      <c r="AA129" s="127">
        <v>100</v>
      </c>
      <c r="AB129" s="126" t="s">
        <v>420</v>
      </c>
      <c r="AC129" s="127">
        <v>100</v>
      </c>
      <c r="AD129" s="126" t="s">
        <v>420</v>
      </c>
      <c r="AE129" s="127">
        <v>100</v>
      </c>
      <c r="AF129" s="126" t="s">
        <v>420</v>
      </c>
      <c r="AG129" s="127">
        <v>100</v>
      </c>
      <c r="AH129" s="126" t="s">
        <v>420</v>
      </c>
      <c r="AI129" s="127">
        <v>100</v>
      </c>
      <c r="AJ129" s="126" t="s">
        <v>420</v>
      </c>
      <c r="AK129" s="127">
        <v>100</v>
      </c>
      <c r="AL129" s="126" t="s">
        <v>420</v>
      </c>
      <c r="AM129" s="127">
        <v>100</v>
      </c>
      <c r="AN129" s="126" t="s">
        <v>420</v>
      </c>
      <c r="AO129" s="125"/>
      <c r="AP129" s="37" t="s">
        <v>419</v>
      </c>
      <c r="AQ129" s="37" t="s">
        <v>419</v>
      </c>
      <c r="AR129" s="37" t="s">
        <v>419</v>
      </c>
      <c r="AS129" s="37" t="s">
        <v>419</v>
      </c>
      <c r="AT129" s="37" t="s">
        <v>419</v>
      </c>
      <c r="AV129" s="124" t="s">
        <v>290</v>
      </c>
      <c r="AW129" s="124" t="s">
        <v>290</v>
      </c>
      <c r="AX129" s="124" t="s">
        <v>290</v>
      </c>
      <c r="AY129" s="124" t="s">
        <v>290</v>
      </c>
      <c r="AZ129" s="124" t="s">
        <v>290</v>
      </c>
      <c r="BB129" s="119">
        <v>100</v>
      </c>
      <c r="BC129" s="119">
        <v>100</v>
      </c>
      <c r="BD129" s="119">
        <v>100</v>
      </c>
      <c r="BE129" s="119">
        <v>100</v>
      </c>
    </row>
    <row r="130" spans="1:57" x14ac:dyDescent="0.35">
      <c r="A130" s="32" t="s">
        <v>160</v>
      </c>
      <c r="B130" s="21">
        <v>1999</v>
      </c>
      <c r="C130" s="33" t="s">
        <v>290</v>
      </c>
      <c r="D130" s="33" t="s">
        <v>290</v>
      </c>
      <c r="E130" s="33" t="s">
        <v>290</v>
      </c>
      <c r="F130" s="33" t="s">
        <v>290</v>
      </c>
      <c r="G130" s="33" t="s">
        <v>290</v>
      </c>
      <c r="H130" s="33" t="s">
        <v>290</v>
      </c>
      <c r="I130" s="33" t="s">
        <v>290</v>
      </c>
      <c r="J130" s="23"/>
      <c r="K130" s="34" t="s">
        <v>290</v>
      </c>
      <c r="L130" s="34">
        <v>68.338737487792969</v>
      </c>
      <c r="M130" s="34">
        <v>83.461616516113281</v>
      </c>
      <c r="N130" s="34">
        <v>89.8922119140625</v>
      </c>
      <c r="O130" s="34">
        <v>93.138046264648438</v>
      </c>
      <c r="P130" s="34">
        <v>94.640625</v>
      </c>
      <c r="Q130" s="34">
        <v>89.087989681743338</v>
      </c>
      <c r="R130" s="23"/>
      <c r="S130" s="35" t="s">
        <v>290</v>
      </c>
      <c r="T130" s="35" t="s">
        <v>290</v>
      </c>
      <c r="U130" s="35" t="s">
        <v>290</v>
      </c>
      <c r="V130" s="35" t="s">
        <v>290</v>
      </c>
      <c r="W130" s="35" t="s">
        <v>290</v>
      </c>
      <c r="X130" s="35" t="s">
        <v>290</v>
      </c>
      <c r="Y130" s="35" t="s">
        <v>290</v>
      </c>
      <c r="Z130" s="23"/>
      <c r="AA130" s="127" t="s">
        <v>290</v>
      </c>
      <c r="AB130" s="126" t="s">
        <v>290</v>
      </c>
      <c r="AC130" s="127">
        <v>68.338737487792969</v>
      </c>
      <c r="AD130" s="126" t="s">
        <v>290</v>
      </c>
      <c r="AE130" s="127">
        <v>83.461616516113281</v>
      </c>
      <c r="AF130" s="126" t="s">
        <v>290</v>
      </c>
      <c r="AG130" s="127">
        <v>89.8922119140625</v>
      </c>
      <c r="AH130" s="126" t="s">
        <v>290</v>
      </c>
      <c r="AI130" s="127">
        <v>93.138046264648438</v>
      </c>
      <c r="AJ130" s="126" t="s">
        <v>290</v>
      </c>
      <c r="AK130" s="127">
        <v>94.640625</v>
      </c>
      <c r="AL130" s="126" t="s">
        <v>290</v>
      </c>
      <c r="AM130" s="127">
        <v>89.087989681743338</v>
      </c>
      <c r="AN130" s="126" t="s">
        <v>290</v>
      </c>
      <c r="AO130" s="125"/>
      <c r="AP130" s="37" t="s">
        <v>415</v>
      </c>
      <c r="AQ130" s="37" t="s">
        <v>270</v>
      </c>
      <c r="AR130" s="37" t="s">
        <v>270</v>
      </c>
      <c r="AS130" s="37" t="s">
        <v>270</v>
      </c>
      <c r="AT130" s="37" t="s">
        <v>270</v>
      </c>
      <c r="AV130" s="124" t="s">
        <v>290</v>
      </c>
      <c r="AW130" s="124" t="s">
        <v>290</v>
      </c>
      <c r="AX130" s="124" t="s">
        <v>290</v>
      </c>
      <c r="AY130" s="124" t="s">
        <v>290</v>
      </c>
      <c r="AZ130" s="124" t="s">
        <v>290</v>
      </c>
      <c r="BB130" s="119">
        <v>13.209999999999999</v>
      </c>
      <c r="BC130" s="119">
        <v>55.38000000000001</v>
      </c>
      <c r="BD130" s="119">
        <v>63.569999999999993</v>
      </c>
      <c r="BE130" s="119">
        <v>65.349999999999994</v>
      </c>
    </row>
    <row r="131" spans="1:57" x14ac:dyDescent="0.35">
      <c r="A131" s="32" t="s">
        <v>161</v>
      </c>
      <c r="B131" s="21">
        <v>2001</v>
      </c>
      <c r="C131" s="33" t="s">
        <v>290</v>
      </c>
      <c r="D131" s="33" t="s">
        <v>290</v>
      </c>
      <c r="E131" s="33" t="s">
        <v>290</v>
      </c>
      <c r="F131" s="33">
        <v>38.799999999999997</v>
      </c>
      <c r="G131" s="33" t="s">
        <v>290</v>
      </c>
      <c r="H131" s="33" t="s">
        <v>290</v>
      </c>
      <c r="I131" s="33" t="s">
        <v>290</v>
      </c>
      <c r="J131" s="23"/>
      <c r="K131" s="34" t="s">
        <v>290</v>
      </c>
      <c r="L131" s="34" t="s">
        <v>290</v>
      </c>
      <c r="M131" s="34">
        <v>32.651882171630859</v>
      </c>
      <c r="N131" s="34" t="s">
        <v>290</v>
      </c>
      <c r="O131" s="34">
        <v>41.652107238769531</v>
      </c>
      <c r="P131" s="34">
        <v>81.006607055664063</v>
      </c>
      <c r="Q131" s="34">
        <v>0</v>
      </c>
      <c r="R131" s="23"/>
      <c r="S131" s="35" t="s">
        <v>290</v>
      </c>
      <c r="T131" s="35" t="s">
        <v>290</v>
      </c>
      <c r="U131" s="35" t="s">
        <v>290</v>
      </c>
      <c r="V131" s="35" t="s">
        <v>290</v>
      </c>
      <c r="W131" s="35" t="s">
        <v>290</v>
      </c>
      <c r="X131" s="35" t="s">
        <v>290</v>
      </c>
      <c r="Y131" s="35" t="s">
        <v>290</v>
      </c>
      <c r="Z131" s="23"/>
      <c r="AA131" s="127" t="s">
        <v>290</v>
      </c>
      <c r="AB131" s="126" t="s">
        <v>290</v>
      </c>
      <c r="AC131" s="127" t="s">
        <v>290</v>
      </c>
      <c r="AD131" s="126" t="s">
        <v>290</v>
      </c>
      <c r="AE131" s="127">
        <v>32.651882171630859</v>
      </c>
      <c r="AF131" s="126" t="s">
        <v>290</v>
      </c>
      <c r="AG131" s="127">
        <v>38.799999999999997</v>
      </c>
      <c r="AH131" s="126" t="s">
        <v>418</v>
      </c>
      <c r="AI131" s="127">
        <v>41.652107238769531</v>
      </c>
      <c r="AJ131" s="126" t="s">
        <v>290</v>
      </c>
      <c r="AK131" s="127">
        <v>81.006607055664063</v>
      </c>
      <c r="AL131" s="126" t="s">
        <v>290</v>
      </c>
      <c r="AM131" s="127">
        <v>0</v>
      </c>
      <c r="AN131" s="126" t="s">
        <v>290</v>
      </c>
      <c r="AO131" s="125"/>
      <c r="AP131" s="37" t="s">
        <v>415</v>
      </c>
      <c r="AQ131" s="37" t="s">
        <v>415</v>
      </c>
      <c r="AR131" s="37" t="s">
        <v>270</v>
      </c>
      <c r="AS131" s="37" t="s">
        <v>333</v>
      </c>
      <c r="AT131" s="37" t="s">
        <v>270</v>
      </c>
      <c r="AV131" s="124" t="s">
        <v>290</v>
      </c>
      <c r="AW131" s="124" t="s">
        <v>290</v>
      </c>
      <c r="AX131" s="124" t="s">
        <v>290</v>
      </c>
      <c r="AY131" s="124" t="s">
        <v>333</v>
      </c>
      <c r="AZ131" s="124" t="s">
        <v>290</v>
      </c>
      <c r="BB131" s="119">
        <v>29.04</v>
      </c>
      <c r="BC131" s="119">
        <v>40.080000000000005</v>
      </c>
      <c r="BD131" s="119">
        <v>44.26</v>
      </c>
      <c r="BE131" s="119">
        <v>46.56</v>
      </c>
    </row>
    <row r="132" spans="1:57" x14ac:dyDescent="0.35">
      <c r="A132" s="32" t="s">
        <v>162</v>
      </c>
      <c r="B132" s="21">
        <v>2000</v>
      </c>
      <c r="C132" s="33" t="s">
        <v>290</v>
      </c>
      <c r="D132" s="33">
        <v>99</v>
      </c>
      <c r="E132" s="33" t="s">
        <v>290</v>
      </c>
      <c r="F132" s="33" t="s">
        <v>290</v>
      </c>
      <c r="G132" s="33" t="s">
        <v>290</v>
      </c>
      <c r="H132" s="33" t="s">
        <v>290</v>
      </c>
      <c r="I132" s="33" t="s">
        <v>290</v>
      </c>
      <c r="J132" s="23"/>
      <c r="K132" s="34" t="s">
        <v>290</v>
      </c>
      <c r="L132" s="34" t="s">
        <v>290</v>
      </c>
      <c r="M132" s="34">
        <v>98.601226806640625</v>
      </c>
      <c r="N132" s="34">
        <v>98.701240539550781</v>
      </c>
      <c r="O132" s="34">
        <v>98.781784057617188</v>
      </c>
      <c r="P132" s="34">
        <v>91.885055541992188</v>
      </c>
      <c r="Q132" s="34">
        <v>100</v>
      </c>
      <c r="R132" s="23"/>
      <c r="S132" s="35" t="s">
        <v>290</v>
      </c>
      <c r="T132" s="35" t="s">
        <v>290</v>
      </c>
      <c r="U132" s="35" t="s">
        <v>290</v>
      </c>
      <c r="V132" s="35" t="s">
        <v>290</v>
      </c>
      <c r="W132" s="35" t="s">
        <v>290</v>
      </c>
      <c r="X132" s="35" t="s">
        <v>290</v>
      </c>
      <c r="Y132" s="35" t="s">
        <v>290</v>
      </c>
      <c r="Z132" s="23"/>
      <c r="AA132" s="127" t="s">
        <v>290</v>
      </c>
      <c r="AB132" s="126" t="s">
        <v>290</v>
      </c>
      <c r="AC132" s="127">
        <v>99</v>
      </c>
      <c r="AD132" s="126" t="s">
        <v>417</v>
      </c>
      <c r="AE132" s="127">
        <v>98.601226806640625</v>
      </c>
      <c r="AF132" s="126" t="s">
        <v>290</v>
      </c>
      <c r="AG132" s="127">
        <v>98.701240539550781</v>
      </c>
      <c r="AH132" s="126" t="s">
        <v>290</v>
      </c>
      <c r="AI132" s="127">
        <v>98.781784057617188</v>
      </c>
      <c r="AJ132" s="126" t="s">
        <v>290</v>
      </c>
      <c r="AK132" s="127">
        <v>91.885055541992188</v>
      </c>
      <c r="AL132" s="126" t="s">
        <v>290</v>
      </c>
      <c r="AM132" s="127">
        <v>100</v>
      </c>
      <c r="AN132" s="126" t="s">
        <v>290</v>
      </c>
      <c r="AO132" s="125"/>
      <c r="AP132" s="37" t="s">
        <v>415</v>
      </c>
      <c r="AQ132" s="37" t="s">
        <v>329</v>
      </c>
      <c r="AR132" s="37" t="s">
        <v>270</v>
      </c>
      <c r="AS132" s="37" t="s">
        <v>270</v>
      </c>
      <c r="AT132" s="37" t="s">
        <v>270</v>
      </c>
      <c r="AV132" s="124" t="s">
        <v>290</v>
      </c>
      <c r="AW132" s="124" t="s">
        <v>329</v>
      </c>
      <c r="AX132" s="124" t="s">
        <v>290</v>
      </c>
      <c r="AY132" s="124" t="s">
        <v>290</v>
      </c>
      <c r="AZ132" s="124" t="s">
        <v>290</v>
      </c>
      <c r="BB132" s="119">
        <v>87.35</v>
      </c>
      <c r="BC132" s="119">
        <v>92.27</v>
      </c>
      <c r="BD132" s="119">
        <v>92.94</v>
      </c>
      <c r="BE132" s="119">
        <v>93.34</v>
      </c>
    </row>
    <row r="133" spans="1:57" x14ac:dyDescent="0.35">
      <c r="A133" s="32" t="s">
        <v>163</v>
      </c>
      <c r="B133" s="21">
        <v>1992</v>
      </c>
      <c r="C133" s="33" t="s">
        <v>290</v>
      </c>
      <c r="D133" s="33">
        <v>98.007131999999999</v>
      </c>
      <c r="E133" s="33">
        <v>99.236695999999995</v>
      </c>
      <c r="F133" s="33">
        <v>99.172927999999999</v>
      </c>
      <c r="G133" s="33" t="s">
        <v>290</v>
      </c>
      <c r="H133" s="33" t="s">
        <v>290</v>
      </c>
      <c r="I133" s="33" t="s">
        <v>290</v>
      </c>
      <c r="J133" s="23"/>
      <c r="K133" s="34" t="s">
        <v>290</v>
      </c>
      <c r="L133" s="34" t="s">
        <v>290</v>
      </c>
      <c r="M133" s="34" t="s">
        <v>290</v>
      </c>
      <c r="N133" s="34" t="s">
        <v>290</v>
      </c>
      <c r="O133" s="34">
        <v>100</v>
      </c>
      <c r="P133" s="34">
        <v>100</v>
      </c>
      <c r="Q133" s="34">
        <v>100</v>
      </c>
      <c r="R133" s="23"/>
      <c r="S133" s="35" t="s">
        <v>290</v>
      </c>
      <c r="T133" s="35" t="s">
        <v>290</v>
      </c>
      <c r="U133" s="35" t="s">
        <v>290</v>
      </c>
      <c r="V133" s="35" t="s">
        <v>290</v>
      </c>
      <c r="W133" s="35" t="s">
        <v>290</v>
      </c>
      <c r="X133" s="35" t="s">
        <v>290</v>
      </c>
      <c r="Y133" s="35" t="s">
        <v>290</v>
      </c>
      <c r="Z133" s="23"/>
      <c r="AA133" s="127" t="s">
        <v>290</v>
      </c>
      <c r="AB133" s="126" t="s">
        <v>290</v>
      </c>
      <c r="AC133" s="127">
        <v>98.007131999999999</v>
      </c>
      <c r="AD133" s="126" t="s">
        <v>421</v>
      </c>
      <c r="AE133" s="127">
        <v>99.236695999999995</v>
      </c>
      <c r="AF133" s="126" t="s">
        <v>421</v>
      </c>
      <c r="AG133" s="127">
        <v>99.172927999999999</v>
      </c>
      <c r="AH133" s="126" t="s">
        <v>421</v>
      </c>
      <c r="AI133" s="127">
        <v>100</v>
      </c>
      <c r="AJ133" s="126" t="s">
        <v>290</v>
      </c>
      <c r="AK133" s="127">
        <v>100</v>
      </c>
      <c r="AL133" s="126" t="s">
        <v>290</v>
      </c>
      <c r="AM133" s="127">
        <v>100</v>
      </c>
      <c r="AN133" s="126" t="s">
        <v>290</v>
      </c>
      <c r="AO133" s="125"/>
      <c r="AP133" s="37" t="s">
        <v>415</v>
      </c>
      <c r="AQ133" s="37" t="s">
        <v>331</v>
      </c>
      <c r="AR133" s="37" t="s">
        <v>331</v>
      </c>
      <c r="AS133" s="37" t="s">
        <v>331</v>
      </c>
      <c r="AT133" s="37" t="s">
        <v>270</v>
      </c>
      <c r="AV133" s="124" t="s">
        <v>290</v>
      </c>
      <c r="AW133" s="124" t="s">
        <v>331</v>
      </c>
      <c r="AX133" s="124" t="s">
        <v>331</v>
      </c>
      <c r="AY133" s="124" t="s">
        <v>331</v>
      </c>
      <c r="AZ133" s="124" t="s">
        <v>290</v>
      </c>
      <c r="BB133" s="119">
        <v>80.679999999999993</v>
      </c>
      <c r="BC133" s="119">
        <v>83.740000000000009</v>
      </c>
      <c r="BD133" s="119">
        <v>84.87</v>
      </c>
      <c r="BE133" s="119">
        <v>85.350000000000009</v>
      </c>
    </row>
    <row r="134" spans="1:57" x14ac:dyDescent="0.35">
      <c r="A134" s="32" t="s">
        <v>165</v>
      </c>
      <c r="B134" s="21">
        <v>2000</v>
      </c>
      <c r="C134" s="33" t="s">
        <v>290</v>
      </c>
      <c r="D134" s="33">
        <v>46</v>
      </c>
      <c r="E134" s="33">
        <v>64.531520248106389</v>
      </c>
      <c r="F134" s="33" t="s">
        <v>290</v>
      </c>
      <c r="G134" s="33" t="s">
        <v>290</v>
      </c>
      <c r="H134" s="33" t="s">
        <v>290</v>
      </c>
      <c r="I134" s="33" t="s">
        <v>290</v>
      </c>
      <c r="J134" s="23"/>
      <c r="K134" s="34" t="s">
        <v>290</v>
      </c>
      <c r="L134" s="34" t="s">
        <v>290</v>
      </c>
      <c r="M134" s="34" t="s">
        <v>290</v>
      </c>
      <c r="N134" s="34">
        <v>71.673797607421875</v>
      </c>
      <c r="O134" s="34">
        <v>75.435173034667969</v>
      </c>
      <c r="P134" s="34">
        <v>91.877761840820313</v>
      </c>
      <c r="Q134" s="34">
        <v>70.666688874095357</v>
      </c>
      <c r="R134" s="23"/>
      <c r="S134" s="35" t="s">
        <v>290</v>
      </c>
      <c r="T134" s="35" t="s">
        <v>290</v>
      </c>
      <c r="U134" s="35" t="s">
        <v>290</v>
      </c>
      <c r="V134" s="35" t="s">
        <v>290</v>
      </c>
      <c r="W134" s="35" t="s">
        <v>290</v>
      </c>
      <c r="X134" s="35" t="s">
        <v>290</v>
      </c>
      <c r="Y134" s="35" t="s">
        <v>290</v>
      </c>
      <c r="Z134" s="23"/>
      <c r="AA134" s="127" t="s">
        <v>290</v>
      </c>
      <c r="AB134" s="126" t="s">
        <v>290</v>
      </c>
      <c r="AC134" s="127">
        <v>46</v>
      </c>
      <c r="AD134" s="126" t="s">
        <v>417</v>
      </c>
      <c r="AE134" s="127">
        <v>64.531520248106389</v>
      </c>
      <c r="AF134" s="126" t="s">
        <v>417</v>
      </c>
      <c r="AG134" s="127">
        <v>71.673797607421875</v>
      </c>
      <c r="AH134" s="126" t="s">
        <v>290</v>
      </c>
      <c r="AI134" s="127">
        <v>75.435173034667969</v>
      </c>
      <c r="AJ134" s="126" t="s">
        <v>290</v>
      </c>
      <c r="AK134" s="127">
        <v>91.877761840820313</v>
      </c>
      <c r="AL134" s="126" t="s">
        <v>290</v>
      </c>
      <c r="AM134" s="127">
        <v>70.666688874095357</v>
      </c>
      <c r="AN134" s="126" t="s">
        <v>290</v>
      </c>
      <c r="AO134" s="125"/>
      <c r="AP134" s="37" t="s">
        <v>415</v>
      </c>
      <c r="AQ134" s="37" t="s">
        <v>329</v>
      </c>
      <c r="AR134" s="37" t="s">
        <v>329</v>
      </c>
      <c r="AS134" s="37" t="s">
        <v>270</v>
      </c>
      <c r="AT134" s="37" t="s">
        <v>270</v>
      </c>
      <c r="AV134" s="124" t="s">
        <v>290</v>
      </c>
      <c r="AW134" s="124" t="s">
        <v>329</v>
      </c>
      <c r="AX134" s="124" t="s">
        <v>329</v>
      </c>
      <c r="AY134" s="124" t="s">
        <v>290</v>
      </c>
      <c r="AZ134" s="124" t="s">
        <v>290</v>
      </c>
      <c r="BB134" s="119">
        <v>10.919999999999996</v>
      </c>
      <c r="BC134" s="119">
        <v>11.5</v>
      </c>
      <c r="BD134" s="119">
        <v>11.690000000000001</v>
      </c>
      <c r="BE134" s="119">
        <v>11.970000000000002</v>
      </c>
    </row>
    <row r="135" spans="1:57" x14ac:dyDescent="0.35">
      <c r="A135" s="32" t="s">
        <v>167</v>
      </c>
      <c r="B135" s="21">
        <v>2002</v>
      </c>
      <c r="C135" s="33" t="s">
        <v>290</v>
      </c>
      <c r="D135" s="33" t="s">
        <v>290</v>
      </c>
      <c r="E135" s="33" t="s">
        <v>290</v>
      </c>
      <c r="F135" s="33" t="s">
        <v>290</v>
      </c>
      <c r="G135" s="33" t="s">
        <v>290</v>
      </c>
      <c r="H135" s="33" t="s">
        <v>290</v>
      </c>
      <c r="I135" s="33" t="s">
        <v>290</v>
      </c>
      <c r="J135" s="23"/>
      <c r="K135" s="34" t="s">
        <v>290</v>
      </c>
      <c r="L135" s="34" t="s">
        <v>290</v>
      </c>
      <c r="M135" s="34">
        <v>99.986061096191406</v>
      </c>
      <c r="N135" s="34">
        <v>100</v>
      </c>
      <c r="O135" s="34">
        <v>100</v>
      </c>
      <c r="P135" s="34">
        <v>100</v>
      </c>
      <c r="Q135" s="34">
        <v>100</v>
      </c>
      <c r="R135" s="23"/>
      <c r="S135" s="35" t="s">
        <v>290</v>
      </c>
      <c r="T135" s="35" t="s">
        <v>290</v>
      </c>
      <c r="U135" s="35">
        <v>100</v>
      </c>
      <c r="V135" s="35">
        <v>100</v>
      </c>
      <c r="W135" s="35">
        <v>100</v>
      </c>
      <c r="X135" s="35">
        <v>100</v>
      </c>
      <c r="Y135" s="35">
        <v>100</v>
      </c>
      <c r="Z135" s="23"/>
      <c r="AA135" s="127" t="s">
        <v>290</v>
      </c>
      <c r="AB135" s="126" t="s">
        <v>290</v>
      </c>
      <c r="AC135" s="127" t="s">
        <v>290</v>
      </c>
      <c r="AD135" s="126" t="s">
        <v>290</v>
      </c>
      <c r="AE135" s="127">
        <v>99.986061096191406</v>
      </c>
      <c r="AF135" s="126" t="s">
        <v>290</v>
      </c>
      <c r="AG135" s="127">
        <v>100</v>
      </c>
      <c r="AH135" s="126" t="s">
        <v>290</v>
      </c>
      <c r="AI135" s="127">
        <v>100</v>
      </c>
      <c r="AJ135" s="126" t="s">
        <v>290</v>
      </c>
      <c r="AK135" s="127">
        <v>100</v>
      </c>
      <c r="AL135" s="126" t="s">
        <v>290</v>
      </c>
      <c r="AM135" s="127">
        <v>100</v>
      </c>
      <c r="AN135" s="126" t="s">
        <v>290</v>
      </c>
      <c r="AO135" s="125"/>
      <c r="AP135" s="37" t="s">
        <v>415</v>
      </c>
      <c r="AQ135" s="37" t="s">
        <v>415</v>
      </c>
      <c r="AR135" s="37" t="s">
        <v>270</v>
      </c>
      <c r="AS135" s="37" t="s">
        <v>270</v>
      </c>
      <c r="AT135" s="37" t="s">
        <v>270</v>
      </c>
      <c r="AV135" s="124" t="s">
        <v>290</v>
      </c>
      <c r="AW135" s="124" t="s">
        <v>290</v>
      </c>
      <c r="AX135" s="124" t="s">
        <v>290</v>
      </c>
      <c r="AY135" s="124" t="s">
        <v>290</v>
      </c>
      <c r="AZ135" s="124" t="s">
        <v>290</v>
      </c>
      <c r="BB135" s="119">
        <v>68.34</v>
      </c>
      <c r="BC135" s="119">
        <v>86.71</v>
      </c>
      <c r="BD135" s="119">
        <v>90.81</v>
      </c>
      <c r="BE135" s="119">
        <v>92.19</v>
      </c>
    </row>
    <row r="136" spans="1:57" x14ac:dyDescent="0.35">
      <c r="A136" s="130" t="s">
        <v>168</v>
      </c>
      <c r="B136" s="21" t="s">
        <v>290</v>
      </c>
      <c r="C136" s="33" t="s">
        <v>290</v>
      </c>
      <c r="D136" s="33" t="s">
        <v>290</v>
      </c>
      <c r="E136" s="33" t="s">
        <v>290</v>
      </c>
      <c r="F136" s="33" t="s">
        <v>290</v>
      </c>
      <c r="G136" s="33" t="s">
        <v>290</v>
      </c>
      <c r="H136" s="33" t="s">
        <v>290</v>
      </c>
      <c r="I136" s="33" t="s">
        <v>290</v>
      </c>
      <c r="J136" s="23"/>
      <c r="K136" s="34" t="s">
        <v>290</v>
      </c>
      <c r="L136" s="34" t="s">
        <v>290</v>
      </c>
      <c r="M136" s="34" t="s">
        <v>290</v>
      </c>
      <c r="N136" s="34" t="s">
        <v>290</v>
      </c>
      <c r="O136" s="34" t="s">
        <v>290</v>
      </c>
      <c r="P136" s="34" t="s">
        <v>290</v>
      </c>
      <c r="Q136" s="34" t="s">
        <v>290</v>
      </c>
      <c r="R136" s="23"/>
      <c r="S136" s="35">
        <v>100</v>
      </c>
      <c r="T136" s="35">
        <v>100</v>
      </c>
      <c r="U136" s="35">
        <v>100</v>
      </c>
      <c r="V136" s="35">
        <v>100</v>
      </c>
      <c r="W136" s="35">
        <v>100</v>
      </c>
      <c r="X136" s="35">
        <v>100</v>
      </c>
      <c r="Y136" s="35">
        <v>100</v>
      </c>
      <c r="Z136" s="23"/>
      <c r="AA136" s="127">
        <v>100</v>
      </c>
      <c r="AB136" s="126" t="s">
        <v>420</v>
      </c>
      <c r="AC136" s="127">
        <v>100</v>
      </c>
      <c r="AD136" s="126" t="s">
        <v>420</v>
      </c>
      <c r="AE136" s="127">
        <v>100</v>
      </c>
      <c r="AF136" s="126" t="s">
        <v>420</v>
      </c>
      <c r="AG136" s="127">
        <v>100</v>
      </c>
      <c r="AH136" s="126" t="s">
        <v>420</v>
      </c>
      <c r="AI136" s="127">
        <v>100</v>
      </c>
      <c r="AJ136" s="126" t="s">
        <v>420</v>
      </c>
      <c r="AK136" s="127">
        <v>100</v>
      </c>
      <c r="AL136" s="126" t="s">
        <v>420</v>
      </c>
      <c r="AM136" s="127">
        <v>100</v>
      </c>
      <c r="AN136" s="126" t="s">
        <v>420</v>
      </c>
      <c r="AO136" s="125"/>
      <c r="AP136" s="37" t="s">
        <v>419</v>
      </c>
      <c r="AQ136" s="37" t="s">
        <v>419</v>
      </c>
      <c r="AR136" s="37" t="s">
        <v>419</v>
      </c>
      <c r="AS136" s="37" t="s">
        <v>419</v>
      </c>
      <c r="AT136" s="37" t="s">
        <v>419</v>
      </c>
      <c r="AV136" s="124" t="s">
        <v>290</v>
      </c>
      <c r="AW136" s="124" t="s">
        <v>290</v>
      </c>
      <c r="AX136" s="124" t="s">
        <v>290</v>
      </c>
      <c r="AY136" s="124" t="s">
        <v>290</v>
      </c>
      <c r="AZ136" s="124" t="s">
        <v>290</v>
      </c>
      <c r="BB136" s="119">
        <v>100</v>
      </c>
      <c r="BC136" s="119">
        <v>100</v>
      </c>
      <c r="BD136" s="119">
        <v>100</v>
      </c>
      <c r="BE136" s="119">
        <v>100</v>
      </c>
    </row>
    <row r="137" spans="1:57" x14ac:dyDescent="0.35">
      <c r="A137" s="32" t="s">
        <v>169</v>
      </c>
      <c r="B137" s="21">
        <v>2000</v>
      </c>
      <c r="C137" s="33" t="s">
        <v>290</v>
      </c>
      <c r="D137" s="33">
        <v>67.3</v>
      </c>
      <c r="E137" s="33">
        <v>78.502080443828021</v>
      </c>
      <c r="F137" s="33" t="s">
        <v>290</v>
      </c>
      <c r="G137" s="33" t="s">
        <v>290</v>
      </c>
      <c r="H137" s="33" t="s">
        <v>290</v>
      </c>
      <c r="I137" s="33" t="s">
        <v>290</v>
      </c>
      <c r="J137" s="23"/>
      <c r="K137" s="34" t="s">
        <v>290</v>
      </c>
      <c r="L137" s="34" t="s">
        <v>290</v>
      </c>
      <c r="M137" s="34" t="s">
        <v>290</v>
      </c>
      <c r="N137" s="34">
        <v>80.608734130859375</v>
      </c>
      <c r="O137" s="34">
        <v>81.775032043457031</v>
      </c>
      <c r="P137" s="34">
        <v>95.809471130371094</v>
      </c>
      <c r="Q137" s="34">
        <v>44.168604551646055</v>
      </c>
      <c r="R137" s="23"/>
      <c r="S137" s="35" t="s">
        <v>290</v>
      </c>
      <c r="T137" s="35" t="s">
        <v>290</v>
      </c>
      <c r="U137" s="35" t="s">
        <v>290</v>
      </c>
      <c r="V137" s="35" t="s">
        <v>290</v>
      </c>
      <c r="W137" s="35" t="s">
        <v>290</v>
      </c>
      <c r="X137" s="35" t="s">
        <v>290</v>
      </c>
      <c r="Y137" s="35" t="s">
        <v>290</v>
      </c>
      <c r="Z137" s="23"/>
      <c r="AA137" s="127" t="s">
        <v>290</v>
      </c>
      <c r="AB137" s="126" t="s">
        <v>290</v>
      </c>
      <c r="AC137" s="127">
        <v>67.3</v>
      </c>
      <c r="AD137" s="126" t="s">
        <v>417</v>
      </c>
      <c r="AE137" s="127">
        <v>78.502080443828021</v>
      </c>
      <c r="AF137" s="126" t="s">
        <v>411</v>
      </c>
      <c r="AG137" s="127">
        <v>80.608734130859375</v>
      </c>
      <c r="AH137" s="126" t="s">
        <v>290</v>
      </c>
      <c r="AI137" s="127">
        <v>81.775032043457031</v>
      </c>
      <c r="AJ137" s="126" t="s">
        <v>290</v>
      </c>
      <c r="AK137" s="127">
        <v>95.809471130371094</v>
      </c>
      <c r="AL137" s="126" t="s">
        <v>290</v>
      </c>
      <c r="AM137" s="127">
        <v>44.168604551646055</v>
      </c>
      <c r="AN137" s="126" t="s">
        <v>290</v>
      </c>
      <c r="AO137" s="125"/>
      <c r="AP137" s="37" t="s">
        <v>415</v>
      </c>
      <c r="AQ137" s="37" t="s">
        <v>329</v>
      </c>
      <c r="AR137" s="37" t="s">
        <v>321</v>
      </c>
      <c r="AS137" s="37" t="s">
        <v>270</v>
      </c>
      <c r="AT137" s="37" t="s">
        <v>270</v>
      </c>
      <c r="AV137" s="124" t="s">
        <v>290</v>
      </c>
      <c r="AW137" s="124" t="s">
        <v>329</v>
      </c>
      <c r="AX137" s="124" t="s">
        <v>321</v>
      </c>
      <c r="AY137" s="124" t="s">
        <v>290</v>
      </c>
      <c r="AZ137" s="124" t="s">
        <v>290</v>
      </c>
      <c r="BB137" s="119">
        <v>21.830000000000005</v>
      </c>
      <c r="BC137" s="119">
        <v>34.18</v>
      </c>
      <c r="BD137" s="119">
        <v>39.82</v>
      </c>
      <c r="BE137" s="119">
        <v>42.800000000000004</v>
      </c>
    </row>
    <row r="138" spans="1:57" x14ac:dyDescent="0.35">
      <c r="A138" s="32" t="s">
        <v>170</v>
      </c>
      <c r="B138" s="21">
        <v>2005</v>
      </c>
      <c r="C138" s="33" t="s">
        <v>290</v>
      </c>
      <c r="D138" s="33" t="s">
        <v>290</v>
      </c>
      <c r="E138" s="33" t="s">
        <v>290</v>
      </c>
      <c r="F138" s="33" t="s">
        <v>290</v>
      </c>
      <c r="G138" s="33" t="s">
        <v>290</v>
      </c>
      <c r="H138" s="33" t="s">
        <v>290</v>
      </c>
      <c r="I138" s="33" t="s">
        <v>290</v>
      </c>
      <c r="J138" s="23"/>
      <c r="K138" s="34" t="s">
        <v>290</v>
      </c>
      <c r="L138" s="34" t="s">
        <v>290</v>
      </c>
      <c r="M138" s="34">
        <v>99.729934692382813</v>
      </c>
      <c r="N138" s="34">
        <v>99.992263793945313</v>
      </c>
      <c r="O138" s="34">
        <v>100</v>
      </c>
      <c r="P138" s="34">
        <v>100</v>
      </c>
      <c r="Q138" s="34">
        <v>100</v>
      </c>
      <c r="R138" s="23"/>
      <c r="S138" s="35" t="s">
        <v>290</v>
      </c>
      <c r="T138" s="35" t="s">
        <v>290</v>
      </c>
      <c r="U138" s="35">
        <v>100</v>
      </c>
      <c r="V138" s="35">
        <v>100</v>
      </c>
      <c r="W138" s="35">
        <v>100</v>
      </c>
      <c r="X138" s="35">
        <v>100</v>
      </c>
      <c r="Y138" s="35">
        <v>100</v>
      </c>
      <c r="Z138" s="23"/>
      <c r="AA138" s="127" t="s">
        <v>290</v>
      </c>
      <c r="AB138" s="126" t="s">
        <v>290</v>
      </c>
      <c r="AC138" s="127" t="s">
        <v>290</v>
      </c>
      <c r="AD138" s="126" t="s">
        <v>290</v>
      </c>
      <c r="AE138" s="127">
        <v>99.729934692382813</v>
      </c>
      <c r="AF138" s="126" t="s">
        <v>290</v>
      </c>
      <c r="AG138" s="127">
        <v>99.992263793945313</v>
      </c>
      <c r="AH138" s="126" t="s">
        <v>290</v>
      </c>
      <c r="AI138" s="127">
        <v>100</v>
      </c>
      <c r="AJ138" s="126" t="s">
        <v>290</v>
      </c>
      <c r="AK138" s="127">
        <v>100</v>
      </c>
      <c r="AL138" s="126" t="s">
        <v>290</v>
      </c>
      <c r="AM138" s="127">
        <v>100</v>
      </c>
      <c r="AN138" s="126" t="s">
        <v>290</v>
      </c>
      <c r="AO138" s="125"/>
      <c r="AP138" s="37" t="s">
        <v>415</v>
      </c>
      <c r="AQ138" s="37" t="s">
        <v>415</v>
      </c>
      <c r="AR138" s="37" t="s">
        <v>270</v>
      </c>
      <c r="AS138" s="37" t="s">
        <v>270</v>
      </c>
      <c r="AT138" s="37" t="s">
        <v>270</v>
      </c>
      <c r="AV138" s="124" t="s">
        <v>290</v>
      </c>
      <c r="AW138" s="124" t="s">
        <v>290</v>
      </c>
      <c r="AX138" s="124" t="s">
        <v>290</v>
      </c>
      <c r="AY138" s="124" t="s">
        <v>290</v>
      </c>
      <c r="AZ138" s="124" t="s">
        <v>290</v>
      </c>
      <c r="BB138" s="119">
        <v>55.03</v>
      </c>
      <c r="BC138" s="119">
        <v>64.8</v>
      </c>
      <c r="BD138" s="119">
        <v>68.040000000000006</v>
      </c>
      <c r="BE138" s="119">
        <v>69.349999999999994</v>
      </c>
    </row>
    <row r="139" spans="1:57" x14ac:dyDescent="0.35">
      <c r="A139" s="32" t="s">
        <v>171</v>
      </c>
      <c r="B139" s="21">
        <v>1992</v>
      </c>
      <c r="C139" s="33" t="s">
        <v>290</v>
      </c>
      <c r="D139" s="33" t="s">
        <v>290</v>
      </c>
      <c r="E139" s="33" t="s">
        <v>290</v>
      </c>
      <c r="F139" s="33">
        <v>91.6</v>
      </c>
      <c r="G139" s="33" t="s">
        <v>290</v>
      </c>
      <c r="H139" s="33" t="s">
        <v>290</v>
      </c>
      <c r="I139" s="33" t="s">
        <v>290</v>
      </c>
      <c r="J139" s="23"/>
      <c r="K139" s="34" t="s">
        <v>290</v>
      </c>
      <c r="L139" s="34">
        <v>69.850967407226563</v>
      </c>
      <c r="M139" s="34">
        <v>90.811714172363281</v>
      </c>
      <c r="N139" s="34" t="s">
        <v>290</v>
      </c>
      <c r="O139" s="34">
        <v>100</v>
      </c>
      <c r="P139" s="34">
        <v>100</v>
      </c>
      <c r="Q139" s="34">
        <v>100</v>
      </c>
      <c r="R139" s="23"/>
      <c r="S139" s="35" t="s">
        <v>290</v>
      </c>
      <c r="T139" s="35" t="s">
        <v>290</v>
      </c>
      <c r="U139" s="35" t="s">
        <v>290</v>
      </c>
      <c r="V139" s="35" t="s">
        <v>290</v>
      </c>
      <c r="W139" s="35" t="s">
        <v>290</v>
      </c>
      <c r="X139" s="35" t="s">
        <v>290</v>
      </c>
      <c r="Y139" s="35" t="s">
        <v>290</v>
      </c>
      <c r="Z139" s="23"/>
      <c r="AA139" s="127" t="s">
        <v>290</v>
      </c>
      <c r="AB139" s="126" t="s">
        <v>290</v>
      </c>
      <c r="AC139" s="127">
        <v>69.850967407226563</v>
      </c>
      <c r="AD139" s="126" t="s">
        <v>290</v>
      </c>
      <c r="AE139" s="127">
        <v>90.811714172363281</v>
      </c>
      <c r="AF139" s="126" t="s">
        <v>290</v>
      </c>
      <c r="AG139" s="127">
        <v>91.6</v>
      </c>
      <c r="AH139" s="126" t="s">
        <v>417</v>
      </c>
      <c r="AI139" s="127">
        <v>100</v>
      </c>
      <c r="AJ139" s="126" t="s">
        <v>290</v>
      </c>
      <c r="AK139" s="127">
        <v>100</v>
      </c>
      <c r="AL139" s="126" t="s">
        <v>290</v>
      </c>
      <c r="AM139" s="127">
        <v>100</v>
      </c>
      <c r="AN139" s="126" t="s">
        <v>290</v>
      </c>
      <c r="AO139" s="125"/>
      <c r="AP139" s="37" t="s">
        <v>415</v>
      </c>
      <c r="AQ139" s="37" t="s">
        <v>270</v>
      </c>
      <c r="AR139" s="37" t="s">
        <v>270</v>
      </c>
      <c r="AS139" s="37" t="s">
        <v>329</v>
      </c>
      <c r="AT139" s="37" t="s">
        <v>270</v>
      </c>
      <c r="AV139" s="124" t="s">
        <v>290</v>
      </c>
      <c r="AW139" s="124" t="s">
        <v>333</v>
      </c>
      <c r="AX139" s="124" t="s">
        <v>333</v>
      </c>
      <c r="AY139" s="124" t="s">
        <v>329</v>
      </c>
      <c r="AZ139" s="124" t="s">
        <v>290</v>
      </c>
      <c r="BB139" s="119">
        <v>89.7</v>
      </c>
      <c r="BC139" s="119">
        <v>95.61</v>
      </c>
      <c r="BD139" s="119">
        <v>96.43</v>
      </c>
      <c r="BE139" s="119">
        <v>96.75</v>
      </c>
    </row>
    <row r="140" spans="1:57" x14ac:dyDescent="0.35">
      <c r="A140" s="32" t="s">
        <v>172</v>
      </c>
      <c r="B140" s="21">
        <v>1997</v>
      </c>
      <c r="C140" s="33" t="s">
        <v>290</v>
      </c>
      <c r="D140" s="33" t="s">
        <v>290</v>
      </c>
      <c r="E140" s="33" t="s">
        <v>290</v>
      </c>
      <c r="F140" s="33" t="s">
        <v>290</v>
      </c>
      <c r="G140" s="33" t="s">
        <v>290</v>
      </c>
      <c r="H140" s="33" t="s">
        <v>290</v>
      </c>
      <c r="I140" s="33" t="s">
        <v>290</v>
      </c>
      <c r="J140" s="23"/>
      <c r="K140" s="34" t="s">
        <v>290</v>
      </c>
      <c r="L140" s="34">
        <v>6.6950588226318359</v>
      </c>
      <c r="M140" s="34">
        <v>17.257923126220703</v>
      </c>
      <c r="N140" s="34">
        <v>21.864507675170898</v>
      </c>
      <c r="O140" s="34">
        <v>24.198339462280273</v>
      </c>
      <c r="P140" s="34">
        <v>64.150764465332031</v>
      </c>
      <c r="Q140" s="34">
        <v>4.9549710619721816</v>
      </c>
      <c r="R140" s="23"/>
      <c r="S140" s="35" t="s">
        <v>290</v>
      </c>
      <c r="T140" s="35" t="s">
        <v>290</v>
      </c>
      <c r="U140" s="35" t="s">
        <v>290</v>
      </c>
      <c r="V140" s="35" t="s">
        <v>290</v>
      </c>
      <c r="W140" s="35" t="s">
        <v>290</v>
      </c>
      <c r="X140" s="35" t="s">
        <v>290</v>
      </c>
      <c r="Y140" s="35" t="s">
        <v>290</v>
      </c>
      <c r="Z140" s="23"/>
      <c r="AA140" s="127" t="s">
        <v>290</v>
      </c>
      <c r="AB140" s="126" t="s">
        <v>290</v>
      </c>
      <c r="AC140" s="127">
        <v>6.6950588226318359</v>
      </c>
      <c r="AD140" s="126" t="s">
        <v>290</v>
      </c>
      <c r="AE140" s="127">
        <v>17.257923126220703</v>
      </c>
      <c r="AF140" s="126" t="s">
        <v>290</v>
      </c>
      <c r="AG140" s="127">
        <v>21.864507675170898</v>
      </c>
      <c r="AH140" s="126" t="s">
        <v>290</v>
      </c>
      <c r="AI140" s="127">
        <v>24.198339462280273</v>
      </c>
      <c r="AJ140" s="126" t="s">
        <v>290</v>
      </c>
      <c r="AK140" s="127">
        <v>64.150764465332031</v>
      </c>
      <c r="AL140" s="126" t="s">
        <v>290</v>
      </c>
      <c r="AM140" s="127">
        <v>4.9549710619721816</v>
      </c>
      <c r="AN140" s="126" t="s">
        <v>290</v>
      </c>
      <c r="AO140" s="125"/>
      <c r="AP140" s="37" t="s">
        <v>415</v>
      </c>
      <c r="AQ140" s="37" t="s">
        <v>270</v>
      </c>
      <c r="AR140" s="37" t="s">
        <v>270</v>
      </c>
      <c r="AS140" s="37" t="s">
        <v>270</v>
      </c>
      <c r="AT140" s="37" t="s">
        <v>270</v>
      </c>
      <c r="AV140" s="124" t="s">
        <v>290</v>
      </c>
      <c r="AW140" s="124" t="s">
        <v>290</v>
      </c>
      <c r="AX140" s="124" t="s">
        <v>290</v>
      </c>
      <c r="AY140" s="124" t="s">
        <v>290</v>
      </c>
      <c r="AZ140" s="124" t="s">
        <v>290</v>
      </c>
      <c r="BB140" s="119">
        <v>3.069999999999995</v>
      </c>
      <c r="BC140" s="119">
        <v>3.400000000000003</v>
      </c>
      <c r="BD140" s="119">
        <v>3.5599999999999965</v>
      </c>
      <c r="BE140" s="119">
        <v>3.6900000000000044</v>
      </c>
    </row>
    <row r="141" spans="1:57" x14ac:dyDescent="0.35">
      <c r="A141" s="32" t="s">
        <v>173</v>
      </c>
      <c r="B141" s="21">
        <v>2002</v>
      </c>
      <c r="C141" s="33" t="s">
        <v>290</v>
      </c>
      <c r="D141" s="33" t="s">
        <v>290</v>
      </c>
      <c r="E141" s="33">
        <v>48.8</v>
      </c>
      <c r="F141" s="33">
        <v>52</v>
      </c>
      <c r="G141" s="33" t="s">
        <v>290</v>
      </c>
      <c r="H141" s="33" t="s">
        <v>290</v>
      </c>
      <c r="I141" s="33" t="s">
        <v>290</v>
      </c>
      <c r="J141" s="23"/>
      <c r="K141" s="34" t="s">
        <v>290</v>
      </c>
      <c r="L141" s="34" t="s">
        <v>290</v>
      </c>
      <c r="M141" s="34" t="s">
        <v>290</v>
      </c>
      <c r="N141" s="34" t="s">
        <v>290</v>
      </c>
      <c r="O141" s="34">
        <v>57.009384155273438</v>
      </c>
      <c r="P141" s="34">
        <v>89.480018615722656</v>
      </c>
      <c r="Q141" s="34">
        <v>39.792742904917795</v>
      </c>
      <c r="R141" s="23"/>
      <c r="S141" s="35" t="s">
        <v>290</v>
      </c>
      <c r="T141" s="35" t="s">
        <v>290</v>
      </c>
      <c r="U141" s="35" t="s">
        <v>290</v>
      </c>
      <c r="V141" s="35" t="s">
        <v>290</v>
      </c>
      <c r="W141" s="35" t="s">
        <v>290</v>
      </c>
      <c r="X141" s="35" t="s">
        <v>290</v>
      </c>
      <c r="Y141" s="35" t="s">
        <v>290</v>
      </c>
      <c r="Z141" s="23"/>
      <c r="AA141" s="127" t="s">
        <v>290</v>
      </c>
      <c r="AB141" s="126" t="s">
        <v>290</v>
      </c>
      <c r="AC141" s="127" t="s">
        <v>290</v>
      </c>
      <c r="AD141" s="126" t="s">
        <v>290</v>
      </c>
      <c r="AE141" s="127">
        <v>48.8</v>
      </c>
      <c r="AF141" s="126" t="s">
        <v>418</v>
      </c>
      <c r="AG141" s="127">
        <v>52</v>
      </c>
      <c r="AH141" s="126" t="s">
        <v>417</v>
      </c>
      <c r="AI141" s="127">
        <v>57.009384155273438</v>
      </c>
      <c r="AJ141" s="126" t="s">
        <v>290</v>
      </c>
      <c r="AK141" s="127">
        <v>89.480018615722656</v>
      </c>
      <c r="AL141" s="126" t="s">
        <v>290</v>
      </c>
      <c r="AM141" s="127">
        <v>39.792742904917795</v>
      </c>
      <c r="AN141" s="126" t="s">
        <v>290</v>
      </c>
      <c r="AO141" s="125"/>
      <c r="AP141" s="37" t="s">
        <v>415</v>
      </c>
      <c r="AQ141" s="37" t="s">
        <v>415</v>
      </c>
      <c r="AR141" s="37" t="s">
        <v>333</v>
      </c>
      <c r="AS141" s="37" t="s">
        <v>329</v>
      </c>
      <c r="AT141" s="37" t="s">
        <v>270</v>
      </c>
      <c r="AV141" s="124" t="s">
        <v>290</v>
      </c>
      <c r="AW141" s="124" t="s">
        <v>290</v>
      </c>
      <c r="AX141" s="124" t="s">
        <v>333</v>
      </c>
      <c r="AY141" s="124" t="s">
        <v>329</v>
      </c>
      <c r="AZ141" s="124" t="s">
        <v>290</v>
      </c>
      <c r="BB141" s="119">
        <v>4.7200000000000024</v>
      </c>
      <c r="BC141" s="119">
        <v>11.140000000000006</v>
      </c>
      <c r="BD141" s="119">
        <v>15.439999999999998</v>
      </c>
      <c r="BE141" s="119">
        <v>18.400000000000006</v>
      </c>
    </row>
    <row r="142" spans="1:57" x14ac:dyDescent="0.35">
      <c r="A142" s="32" t="s">
        <v>174</v>
      </c>
      <c r="B142" s="21">
        <v>1992</v>
      </c>
      <c r="C142" s="33" t="s">
        <v>290</v>
      </c>
      <c r="D142" s="33">
        <v>36.5</v>
      </c>
      <c r="E142" s="33" t="s">
        <v>290</v>
      </c>
      <c r="F142" s="33" t="s">
        <v>290</v>
      </c>
      <c r="G142" s="33" t="s">
        <v>290</v>
      </c>
      <c r="H142" s="33" t="s">
        <v>290</v>
      </c>
      <c r="I142" s="33" t="s">
        <v>290</v>
      </c>
      <c r="J142" s="23"/>
      <c r="K142" s="34" t="s">
        <v>290</v>
      </c>
      <c r="L142" s="34" t="s">
        <v>290</v>
      </c>
      <c r="M142" s="34">
        <v>45.371036529541016</v>
      </c>
      <c r="N142" s="34">
        <v>49.624935150146484</v>
      </c>
      <c r="O142" s="34">
        <v>51.782424926757813</v>
      </c>
      <c r="P142" s="34">
        <v>77.140403747558594</v>
      </c>
      <c r="Q142" s="34">
        <v>28.724226857730411</v>
      </c>
      <c r="R142" s="23"/>
      <c r="S142" s="35" t="s">
        <v>290</v>
      </c>
      <c r="T142" s="35" t="s">
        <v>290</v>
      </c>
      <c r="U142" s="35" t="s">
        <v>290</v>
      </c>
      <c r="V142" s="35" t="s">
        <v>290</v>
      </c>
      <c r="W142" s="35" t="s">
        <v>290</v>
      </c>
      <c r="X142" s="35" t="s">
        <v>290</v>
      </c>
      <c r="Y142" s="35" t="s">
        <v>290</v>
      </c>
      <c r="Z142" s="23"/>
      <c r="AA142" s="127" t="s">
        <v>290</v>
      </c>
      <c r="AB142" s="126" t="s">
        <v>290</v>
      </c>
      <c r="AC142" s="127">
        <v>36.5</v>
      </c>
      <c r="AD142" s="126" t="s">
        <v>416</v>
      </c>
      <c r="AE142" s="127">
        <v>45.371036529541016</v>
      </c>
      <c r="AF142" s="126" t="s">
        <v>290</v>
      </c>
      <c r="AG142" s="127">
        <v>49.624935150146484</v>
      </c>
      <c r="AH142" s="126" t="s">
        <v>290</v>
      </c>
      <c r="AI142" s="127">
        <v>51.782424926757813</v>
      </c>
      <c r="AJ142" s="126" t="s">
        <v>290</v>
      </c>
      <c r="AK142" s="127">
        <v>77.140403747558594</v>
      </c>
      <c r="AL142" s="126" t="s">
        <v>290</v>
      </c>
      <c r="AM142" s="127">
        <v>28.724226857730411</v>
      </c>
      <c r="AN142" s="126" t="s">
        <v>290</v>
      </c>
      <c r="AO142" s="125"/>
      <c r="AP142" s="37" t="s">
        <v>415</v>
      </c>
      <c r="AQ142" s="37" t="s">
        <v>323</v>
      </c>
      <c r="AR142" s="37" t="s">
        <v>270</v>
      </c>
      <c r="AS142" s="37" t="s">
        <v>270</v>
      </c>
      <c r="AT142" s="37" t="s">
        <v>270</v>
      </c>
      <c r="AV142" s="124" t="s">
        <v>290</v>
      </c>
      <c r="AW142" s="124" t="s">
        <v>323</v>
      </c>
      <c r="AX142" s="124" t="s">
        <v>290</v>
      </c>
      <c r="AY142" s="124" t="s">
        <v>290</v>
      </c>
      <c r="AZ142" s="124" t="s">
        <v>290</v>
      </c>
      <c r="BB142" s="119">
        <v>32.509999999999991</v>
      </c>
      <c r="BC142" s="119">
        <v>38.880000000000003</v>
      </c>
      <c r="BD142" s="119">
        <v>41.25</v>
      </c>
      <c r="BE142" s="119">
        <v>42.2</v>
      </c>
    </row>
    <row r="143" spans="1:57" x14ac:dyDescent="0.35">
      <c r="A143" s="32" t="s">
        <v>175</v>
      </c>
      <c r="B143" s="21">
        <v>2007</v>
      </c>
      <c r="C143" s="33" t="s">
        <v>290</v>
      </c>
      <c r="D143" s="33" t="s">
        <v>290</v>
      </c>
      <c r="E143" s="33" t="s">
        <v>290</v>
      </c>
      <c r="F143" s="33" t="s">
        <v>290</v>
      </c>
      <c r="G143" s="33" t="s">
        <v>290</v>
      </c>
      <c r="H143" s="33" t="s">
        <v>290</v>
      </c>
      <c r="I143" s="33" t="s">
        <v>290</v>
      </c>
      <c r="J143" s="23"/>
      <c r="K143" s="34" t="s">
        <v>290</v>
      </c>
      <c r="L143" s="34" t="s">
        <v>290</v>
      </c>
      <c r="M143" s="34">
        <v>99.175643920898438</v>
      </c>
      <c r="N143" s="34">
        <v>99.17205810546875</v>
      </c>
      <c r="O143" s="34">
        <v>99.202804565429688</v>
      </c>
      <c r="P143" s="34">
        <v>99.425712585449219</v>
      </c>
      <c r="Q143" s="34" t="s">
        <v>290</v>
      </c>
      <c r="R143" s="23"/>
      <c r="S143" s="35" t="s">
        <v>290</v>
      </c>
      <c r="T143" s="35" t="s">
        <v>290</v>
      </c>
      <c r="U143" s="35" t="s">
        <v>290</v>
      </c>
      <c r="V143" s="35" t="s">
        <v>290</v>
      </c>
      <c r="W143" s="35" t="s">
        <v>290</v>
      </c>
      <c r="X143" s="35" t="s">
        <v>290</v>
      </c>
      <c r="Y143" s="35" t="s">
        <v>290</v>
      </c>
      <c r="Z143" s="23"/>
      <c r="AA143" s="127" t="s">
        <v>290</v>
      </c>
      <c r="AB143" s="126" t="s">
        <v>290</v>
      </c>
      <c r="AC143" s="127" t="s">
        <v>290</v>
      </c>
      <c r="AD143" s="126" t="s">
        <v>290</v>
      </c>
      <c r="AE143" s="127">
        <v>99.175643920898438</v>
      </c>
      <c r="AF143" s="126" t="s">
        <v>290</v>
      </c>
      <c r="AG143" s="127">
        <v>99.17205810546875</v>
      </c>
      <c r="AH143" s="126" t="s">
        <v>290</v>
      </c>
      <c r="AI143" s="127">
        <v>99.202804565429688</v>
      </c>
      <c r="AJ143" s="126" t="s">
        <v>290</v>
      </c>
      <c r="AK143" s="127">
        <v>99.425712585449219</v>
      </c>
      <c r="AL143" s="126" t="s">
        <v>290</v>
      </c>
      <c r="AM143" s="127" t="s">
        <v>290</v>
      </c>
      <c r="AN143" s="126" t="s">
        <v>290</v>
      </c>
      <c r="AO143" s="125"/>
      <c r="AP143" s="37" t="s">
        <v>415</v>
      </c>
      <c r="AQ143" s="37" t="s">
        <v>415</v>
      </c>
      <c r="AR143" s="37" t="s">
        <v>270</v>
      </c>
      <c r="AS143" s="37" t="s">
        <v>270</v>
      </c>
      <c r="AT143" s="37" t="s">
        <v>270</v>
      </c>
      <c r="AV143" s="124" t="s">
        <v>290</v>
      </c>
      <c r="AW143" s="124" t="s">
        <v>290</v>
      </c>
      <c r="AX143" s="124" t="s">
        <v>290</v>
      </c>
      <c r="AY143" s="124" t="s">
        <v>290</v>
      </c>
      <c r="AZ143" s="124" t="s">
        <v>290</v>
      </c>
      <c r="BB143" s="119">
        <v>73.900000000000006</v>
      </c>
      <c r="BC143" s="119">
        <v>88.949999999999989</v>
      </c>
      <c r="BD143" s="119">
        <v>90.88000000000001</v>
      </c>
      <c r="BE143" s="119">
        <v>91.33</v>
      </c>
    </row>
    <row r="144" spans="1:57" x14ac:dyDescent="0.35">
      <c r="A144" s="32" t="s">
        <v>176</v>
      </c>
      <c r="B144" s="21">
        <v>1996</v>
      </c>
      <c r="C144" s="33" t="s">
        <v>290</v>
      </c>
      <c r="D144" s="33" t="s">
        <v>290</v>
      </c>
      <c r="E144" s="33" t="s">
        <v>290</v>
      </c>
      <c r="F144" s="33">
        <v>84.9</v>
      </c>
      <c r="G144" s="33">
        <v>90.7</v>
      </c>
      <c r="H144" s="33">
        <v>94.5</v>
      </c>
      <c r="I144" s="33">
        <v>85.2</v>
      </c>
      <c r="J144" s="23"/>
      <c r="K144" s="34" t="s">
        <v>290</v>
      </c>
      <c r="L144" s="34">
        <v>27.537605285644531</v>
      </c>
      <c r="M144" s="34">
        <v>66.993743896484375</v>
      </c>
      <c r="N144" s="34" t="s">
        <v>290</v>
      </c>
      <c r="O144" s="34" t="s">
        <v>290</v>
      </c>
      <c r="P144" s="34" t="s">
        <v>290</v>
      </c>
      <c r="Q144" s="34" t="s">
        <v>290</v>
      </c>
      <c r="R144" s="23"/>
      <c r="S144" s="35" t="s">
        <v>290</v>
      </c>
      <c r="T144" s="35" t="s">
        <v>290</v>
      </c>
      <c r="U144" s="35" t="s">
        <v>290</v>
      </c>
      <c r="V144" s="35" t="s">
        <v>290</v>
      </c>
      <c r="W144" s="35" t="s">
        <v>290</v>
      </c>
      <c r="X144" s="35" t="s">
        <v>290</v>
      </c>
      <c r="Y144" s="35" t="s">
        <v>290</v>
      </c>
      <c r="Z144" s="23"/>
      <c r="AA144" s="127" t="s">
        <v>290</v>
      </c>
      <c r="AB144" s="126" t="s">
        <v>290</v>
      </c>
      <c r="AC144" s="127">
        <v>27.537605285644531</v>
      </c>
      <c r="AD144" s="126" t="s">
        <v>290</v>
      </c>
      <c r="AE144" s="127">
        <v>66.993743896484375</v>
      </c>
      <c r="AF144" s="126" t="s">
        <v>290</v>
      </c>
      <c r="AG144" s="127">
        <v>84.9</v>
      </c>
      <c r="AH144" s="126" t="s">
        <v>411</v>
      </c>
      <c r="AI144" s="127">
        <v>90.7</v>
      </c>
      <c r="AJ144" s="126" t="s">
        <v>416</v>
      </c>
      <c r="AK144" s="127">
        <v>94.5</v>
      </c>
      <c r="AL144" s="126" t="s">
        <v>416</v>
      </c>
      <c r="AM144" s="127">
        <v>85.2</v>
      </c>
      <c r="AN144" s="126" t="s">
        <v>416</v>
      </c>
      <c r="AO144" s="125"/>
      <c r="AP144" s="37" t="s">
        <v>415</v>
      </c>
      <c r="AQ144" s="37" t="s">
        <v>270</v>
      </c>
      <c r="AR144" s="37" t="s">
        <v>270</v>
      </c>
      <c r="AS144" s="37" t="s">
        <v>321</v>
      </c>
      <c r="AT144" s="37" t="s">
        <v>323</v>
      </c>
      <c r="AV144" s="124" t="s">
        <v>290</v>
      </c>
      <c r="AW144" s="124" t="s">
        <v>290</v>
      </c>
      <c r="AX144" s="124" t="s">
        <v>290</v>
      </c>
      <c r="AY144" s="124" t="s">
        <v>321</v>
      </c>
      <c r="AZ144" s="124" t="s">
        <v>323</v>
      </c>
      <c r="BB144" s="119">
        <v>14.92</v>
      </c>
      <c r="BC144" s="119">
        <v>22.309999999999995</v>
      </c>
      <c r="BD144" s="119">
        <v>25.5</v>
      </c>
      <c r="BE144" s="119">
        <v>27.62</v>
      </c>
    </row>
    <row r="145" spans="1:57" x14ac:dyDescent="0.35">
      <c r="A145" s="32" t="s">
        <v>177</v>
      </c>
      <c r="B145" s="21" t="s">
        <v>290</v>
      </c>
      <c r="C145" s="33" t="s">
        <v>290</v>
      </c>
      <c r="D145" s="33" t="s">
        <v>290</v>
      </c>
      <c r="E145" s="33" t="s">
        <v>290</v>
      </c>
      <c r="F145" s="33" t="s">
        <v>290</v>
      </c>
      <c r="G145" s="33" t="s">
        <v>290</v>
      </c>
      <c r="H145" s="33" t="s">
        <v>290</v>
      </c>
      <c r="I145" s="33" t="s">
        <v>290</v>
      </c>
      <c r="J145" s="23"/>
      <c r="K145" s="34" t="s">
        <v>290</v>
      </c>
      <c r="L145" s="34" t="s">
        <v>290</v>
      </c>
      <c r="M145" s="34" t="s">
        <v>290</v>
      </c>
      <c r="N145" s="34" t="s">
        <v>290</v>
      </c>
      <c r="O145" s="34" t="s">
        <v>290</v>
      </c>
      <c r="P145" s="34" t="s">
        <v>290</v>
      </c>
      <c r="Q145" s="34" t="s">
        <v>290</v>
      </c>
      <c r="R145" s="23"/>
      <c r="S145" s="35">
        <v>100</v>
      </c>
      <c r="T145" s="35">
        <v>100</v>
      </c>
      <c r="U145" s="35">
        <v>100</v>
      </c>
      <c r="V145" s="35">
        <v>100</v>
      </c>
      <c r="W145" s="35">
        <v>100</v>
      </c>
      <c r="X145" s="35">
        <v>100</v>
      </c>
      <c r="Y145" s="35">
        <v>100</v>
      </c>
      <c r="Z145" s="23"/>
      <c r="AA145" s="127">
        <v>100</v>
      </c>
      <c r="AB145" s="126" t="s">
        <v>420</v>
      </c>
      <c r="AC145" s="127">
        <v>100</v>
      </c>
      <c r="AD145" s="126" t="s">
        <v>420</v>
      </c>
      <c r="AE145" s="127">
        <v>100</v>
      </c>
      <c r="AF145" s="126" t="s">
        <v>420</v>
      </c>
      <c r="AG145" s="127">
        <v>100</v>
      </c>
      <c r="AH145" s="126" t="s">
        <v>420</v>
      </c>
      <c r="AI145" s="127">
        <v>100</v>
      </c>
      <c r="AJ145" s="126" t="s">
        <v>420</v>
      </c>
      <c r="AK145" s="127">
        <v>100</v>
      </c>
      <c r="AL145" s="126" t="s">
        <v>420</v>
      </c>
      <c r="AM145" s="127">
        <v>100</v>
      </c>
      <c r="AN145" s="126" t="s">
        <v>420</v>
      </c>
      <c r="AO145" s="125"/>
      <c r="AP145" s="37" t="s">
        <v>419</v>
      </c>
      <c r="AQ145" s="37" t="s">
        <v>419</v>
      </c>
      <c r="AR145" s="37" t="s">
        <v>419</v>
      </c>
      <c r="AS145" s="37" t="s">
        <v>419</v>
      </c>
      <c r="AT145" s="37" t="s">
        <v>419</v>
      </c>
      <c r="AV145" s="124" t="s">
        <v>290</v>
      </c>
      <c r="AW145" s="124" t="s">
        <v>290</v>
      </c>
      <c r="AX145" s="124" t="s">
        <v>290</v>
      </c>
      <c r="AY145" s="124" t="s">
        <v>290</v>
      </c>
      <c r="AZ145" s="124" t="s">
        <v>290</v>
      </c>
      <c r="BB145" s="119">
        <v>100</v>
      </c>
      <c r="BC145" s="119">
        <v>100</v>
      </c>
      <c r="BD145" s="119">
        <v>100</v>
      </c>
      <c r="BE145" s="119">
        <v>100</v>
      </c>
    </row>
    <row r="146" spans="1:57" x14ac:dyDescent="0.35">
      <c r="A146" s="32" t="s">
        <v>178</v>
      </c>
      <c r="B146" s="21" t="s">
        <v>290</v>
      </c>
      <c r="C146" s="33" t="s">
        <v>290</v>
      </c>
      <c r="D146" s="33" t="s">
        <v>290</v>
      </c>
      <c r="E146" s="33" t="s">
        <v>290</v>
      </c>
      <c r="F146" s="33" t="s">
        <v>290</v>
      </c>
      <c r="G146" s="33" t="s">
        <v>290</v>
      </c>
      <c r="H146" s="33" t="s">
        <v>290</v>
      </c>
      <c r="I146" s="33" t="s">
        <v>290</v>
      </c>
      <c r="J146" s="23"/>
      <c r="K146" s="34" t="s">
        <v>290</v>
      </c>
      <c r="L146" s="34" t="s">
        <v>290</v>
      </c>
      <c r="M146" s="34" t="s">
        <v>290</v>
      </c>
      <c r="N146" s="34" t="s">
        <v>290</v>
      </c>
      <c r="O146" s="34" t="s">
        <v>290</v>
      </c>
      <c r="P146" s="34" t="s">
        <v>290</v>
      </c>
      <c r="Q146" s="34" t="s">
        <v>290</v>
      </c>
      <c r="R146" s="23"/>
      <c r="S146" s="35" t="s">
        <v>290</v>
      </c>
      <c r="T146" s="35">
        <v>100</v>
      </c>
      <c r="U146" s="35">
        <v>100</v>
      </c>
      <c r="V146" s="35">
        <v>100</v>
      </c>
      <c r="W146" s="35">
        <v>100</v>
      </c>
      <c r="X146" s="35">
        <v>100</v>
      </c>
      <c r="Y146" s="35">
        <v>100</v>
      </c>
      <c r="Z146" s="23"/>
      <c r="AA146" s="127" t="s">
        <v>290</v>
      </c>
      <c r="AB146" s="126" t="s">
        <v>290</v>
      </c>
      <c r="AC146" s="127">
        <v>100</v>
      </c>
      <c r="AD146" s="126" t="s">
        <v>420</v>
      </c>
      <c r="AE146" s="127">
        <v>100</v>
      </c>
      <c r="AF146" s="126" t="s">
        <v>420</v>
      </c>
      <c r="AG146" s="127">
        <v>100</v>
      </c>
      <c r="AH146" s="126" t="s">
        <v>420</v>
      </c>
      <c r="AI146" s="127">
        <v>100</v>
      </c>
      <c r="AJ146" s="126" t="s">
        <v>420</v>
      </c>
      <c r="AK146" s="127">
        <v>100</v>
      </c>
      <c r="AL146" s="126" t="s">
        <v>420</v>
      </c>
      <c r="AM146" s="127">
        <v>100</v>
      </c>
      <c r="AN146" s="126" t="s">
        <v>420</v>
      </c>
      <c r="AO146" s="125"/>
      <c r="AP146" s="37" t="s">
        <v>415</v>
      </c>
      <c r="AQ146" s="37" t="s">
        <v>419</v>
      </c>
      <c r="AR146" s="37" t="s">
        <v>419</v>
      </c>
      <c r="AS146" s="37" t="s">
        <v>419</v>
      </c>
      <c r="AT146" s="37" t="s">
        <v>419</v>
      </c>
      <c r="AV146" s="124" t="s">
        <v>290</v>
      </c>
      <c r="AW146" s="124" t="s">
        <v>290</v>
      </c>
      <c r="AX146" s="124" t="s">
        <v>290</v>
      </c>
      <c r="AY146" s="124" t="s">
        <v>290</v>
      </c>
      <c r="AZ146" s="124" t="s">
        <v>290</v>
      </c>
      <c r="BB146" s="119"/>
      <c r="BC146" s="119"/>
      <c r="BD146" s="119"/>
      <c r="BE146" s="119"/>
    </row>
    <row r="147" spans="1:57" x14ac:dyDescent="0.35">
      <c r="A147" s="32" t="s">
        <v>179</v>
      </c>
      <c r="B147" s="21" t="s">
        <v>290</v>
      </c>
      <c r="C147" s="33" t="s">
        <v>290</v>
      </c>
      <c r="D147" s="33" t="s">
        <v>290</v>
      </c>
      <c r="E147" s="33" t="s">
        <v>290</v>
      </c>
      <c r="F147" s="33" t="s">
        <v>290</v>
      </c>
      <c r="G147" s="33" t="s">
        <v>290</v>
      </c>
      <c r="H147" s="33" t="s">
        <v>290</v>
      </c>
      <c r="I147" s="33" t="s">
        <v>290</v>
      </c>
      <c r="J147" s="23"/>
      <c r="K147" s="34" t="s">
        <v>290</v>
      </c>
      <c r="L147" s="34" t="s">
        <v>290</v>
      </c>
      <c r="M147" s="34" t="s">
        <v>290</v>
      </c>
      <c r="N147" s="34" t="s">
        <v>290</v>
      </c>
      <c r="O147" s="34" t="s">
        <v>290</v>
      </c>
      <c r="P147" s="34" t="s">
        <v>290</v>
      </c>
      <c r="Q147" s="34" t="s">
        <v>290</v>
      </c>
      <c r="R147" s="23"/>
      <c r="S147" s="35">
        <v>100</v>
      </c>
      <c r="T147" s="35">
        <v>100</v>
      </c>
      <c r="U147" s="35">
        <v>100</v>
      </c>
      <c r="V147" s="35">
        <v>100</v>
      </c>
      <c r="W147" s="35">
        <v>100</v>
      </c>
      <c r="X147" s="35">
        <v>100</v>
      </c>
      <c r="Y147" s="35">
        <v>100</v>
      </c>
      <c r="Z147" s="23"/>
      <c r="AA147" s="127">
        <v>100</v>
      </c>
      <c r="AB147" s="126" t="s">
        <v>420</v>
      </c>
      <c r="AC147" s="127">
        <v>100</v>
      </c>
      <c r="AD147" s="126" t="s">
        <v>420</v>
      </c>
      <c r="AE147" s="127">
        <v>100</v>
      </c>
      <c r="AF147" s="126" t="s">
        <v>420</v>
      </c>
      <c r="AG147" s="127">
        <v>100</v>
      </c>
      <c r="AH147" s="126" t="s">
        <v>420</v>
      </c>
      <c r="AI147" s="127">
        <v>100</v>
      </c>
      <c r="AJ147" s="126" t="s">
        <v>420</v>
      </c>
      <c r="AK147" s="127">
        <v>100</v>
      </c>
      <c r="AL147" s="126" t="s">
        <v>420</v>
      </c>
      <c r="AM147" s="127">
        <v>100</v>
      </c>
      <c r="AN147" s="126" t="s">
        <v>420</v>
      </c>
      <c r="AO147" s="125"/>
      <c r="AP147" s="37" t="s">
        <v>419</v>
      </c>
      <c r="AQ147" s="37" t="s">
        <v>419</v>
      </c>
      <c r="AR147" s="37" t="s">
        <v>419</v>
      </c>
      <c r="AS147" s="37" t="s">
        <v>419</v>
      </c>
      <c r="AT147" s="37" t="s">
        <v>419</v>
      </c>
      <c r="AV147" s="124" t="s">
        <v>290</v>
      </c>
      <c r="AW147" s="124" t="s">
        <v>290</v>
      </c>
      <c r="AX147" s="124" t="s">
        <v>290</v>
      </c>
      <c r="AY147" s="124" t="s">
        <v>290</v>
      </c>
      <c r="AZ147" s="124" t="s">
        <v>290</v>
      </c>
      <c r="BB147" s="119">
        <v>100</v>
      </c>
      <c r="BC147" s="119">
        <v>100</v>
      </c>
      <c r="BD147" s="119">
        <v>100</v>
      </c>
      <c r="BE147" s="119">
        <v>100</v>
      </c>
    </row>
    <row r="148" spans="1:57" x14ac:dyDescent="0.35">
      <c r="A148" s="32" t="s">
        <v>180</v>
      </c>
      <c r="B148" s="21">
        <v>1993</v>
      </c>
      <c r="C148" s="33" t="s">
        <v>290</v>
      </c>
      <c r="D148" s="33" t="s">
        <v>290</v>
      </c>
      <c r="E148" s="33" t="s">
        <v>290</v>
      </c>
      <c r="F148" s="33">
        <v>81.853072999999995</v>
      </c>
      <c r="G148" s="33" t="s">
        <v>290</v>
      </c>
      <c r="H148" s="33" t="s">
        <v>290</v>
      </c>
      <c r="I148" s="33" t="s">
        <v>290</v>
      </c>
      <c r="J148" s="23"/>
      <c r="K148" s="34" t="s">
        <v>290</v>
      </c>
      <c r="L148" s="34">
        <v>72.829727172851563</v>
      </c>
      <c r="M148" s="34">
        <v>78.057456970214844</v>
      </c>
      <c r="N148" s="34" t="s">
        <v>290</v>
      </c>
      <c r="O148" s="34">
        <v>81.796798706054688</v>
      </c>
      <c r="P148" s="34">
        <v>99.225845336914063</v>
      </c>
      <c r="Q148" s="34">
        <v>56.604743861927972</v>
      </c>
      <c r="R148" s="23"/>
      <c r="S148" s="35" t="s">
        <v>290</v>
      </c>
      <c r="T148" s="35" t="s">
        <v>290</v>
      </c>
      <c r="U148" s="35" t="s">
        <v>290</v>
      </c>
      <c r="V148" s="35" t="s">
        <v>290</v>
      </c>
      <c r="W148" s="35" t="s">
        <v>290</v>
      </c>
      <c r="X148" s="35" t="s">
        <v>290</v>
      </c>
      <c r="Y148" s="35" t="s">
        <v>290</v>
      </c>
      <c r="Z148" s="23"/>
      <c r="AA148" s="127" t="s">
        <v>290</v>
      </c>
      <c r="AB148" s="126" t="s">
        <v>290</v>
      </c>
      <c r="AC148" s="127">
        <v>72.829727172851563</v>
      </c>
      <c r="AD148" s="126" t="s">
        <v>290</v>
      </c>
      <c r="AE148" s="127">
        <v>78.057456970214844</v>
      </c>
      <c r="AF148" s="126" t="s">
        <v>290</v>
      </c>
      <c r="AG148" s="127">
        <v>81.853072999999995</v>
      </c>
      <c r="AH148" s="126" t="s">
        <v>421</v>
      </c>
      <c r="AI148" s="127">
        <v>81.796798706054688</v>
      </c>
      <c r="AJ148" s="126" t="s">
        <v>290</v>
      </c>
      <c r="AK148" s="127">
        <v>99.225845336914063</v>
      </c>
      <c r="AL148" s="126" t="s">
        <v>290</v>
      </c>
      <c r="AM148" s="127">
        <v>56.604743861927972</v>
      </c>
      <c r="AN148" s="126" t="s">
        <v>290</v>
      </c>
      <c r="AO148" s="125"/>
      <c r="AP148" s="37" t="s">
        <v>415</v>
      </c>
      <c r="AQ148" s="37" t="s">
        <v>270</v>
      </c>
      <c r="AR148" s="37" t="s">
        <v>270</v>
      </c>
      <c r="AS148" s="37" t="s">
        <v>331</v>
      </c>
      <c r="AT148" s="37" t="s">
        <v>270</v>
      </c>
      <c r="AV148" s="124" t="s">
        <v>290</v>
      </c>
      <c r="AW148" s="124" t="s">
        <v>290</v>
      </c>
      <c r="AX148" s="124" t="s">
        <v>290</v>
      </c>
      <c r="AY148" s="124" t="s">
        <v>331</v>
      </c>
      <c r="AZ148" s="124" t="s">
        <v>290</v>
      </c>
      <c r="BB148" s="119">
        <v>34.08</v>
      </c>
      <c r="BC148" s="119">
        <v>45.609999999999992</v>
      </c>
      <c r="BD148" s="119">
        <v>50.059999999999995</v>
      </c>
      <c r="BE148" s="119">
        <v>52.300000000000004</v>
      </c>
    </row>
    <row r="149" spans="1:57" x14ac:dyDescent="0.35">
      <c r="A149" s="32" t="s">
        <v>181</v>
      </c>
      <c r="B149" s="21">
        <v>1992</v>
      </c>
      <c r="C149" s="33" t="s">
        <v>290</v>
      </c>
      <c r="D149" s="33">
        <v>6.481481481481481</v>
      </c>
      <c r="E149" s="33" t="s">
        <v>290</v>
      </c>
      <c r="F149" s="33" t="s">
        <v>290</v>
      </c>
      <c r="G149" s="33" t="s">
        <v>290</v>
      </c>
      <c r="H149" s="33" t="s">
        <v>290</v>
      </c>
      <c r="I149" s="33" t="s">
        <v>290</v>
      </c>
      <c r="J149" s="23"/>
      <c r="K149" s="34" t="s">
        <v>290</v>
      </c>
      <c r="L149" s="34" t="s">
        <v>290</v>
      </c>
      <c r="M149" s="34">
        <v>12.718246459960938</v>
      </c>
      <c r="N149" s="34">
        <v>15.030544281005859</v>
      </c>
      <c r="O149" s="34">
        <v>16.217233657836914</v>
      </c>
      <c r="P149" s="34">
        <v>65.37066650390625</v>
      </c>
      <c r="Q149" s="34">
        <v>4.6799227713917455</v>
      </c>
      <c r="R149" s="23"/>
      <c r="S149" s="35" t="s">
        <v>290</v>
      </c>
      <c r="T149" s="35" t="s">
        <v>290</v>
      </c>
      <c r="U149" s="35" t="s">
        <v>290</v>
      </c>
      <c r="V149" s="35" t="s">
        <v>290</v>
      </c>
      <c r="W149" s="35" t="s">
        <v>290</v>
      </c>
      <c r="X149" s="35" t="s">
        <v>290</v>
      </c>
      <c r="Y149" s="35" t="s">
        <v>290</v>
      </c>
      <c r="Z149" s="23"/>
      <c r="AA149" s="127" t="s">
        <v>290</v>
      </c>
      <c r="AB149" s="126" t="s">
        <v>290</v>
      </c>
      <c r="AC149" s="127">
        <v>6.481481481481481</v>
      </c>
      <c r="AD149" s="126" t="s">
        <v>411</v>
      </c>
      <c r="AE149" s="127">
        <v>12.718246459960938</v>
      </c>
      <c r="AF149" s="126" t="s">
        <v>290</v>
      </c>
      <c r="AG149" s="127">
        <v>15.030544281005859</v>
      </c>
      <c r="AH149" s="126" t="s">
        <v>290</v>
      </c>
      <c r="AI149" s="127">
        <v>16.217233657836914</v>
      </c>
      <c r="AJ149" s="126" t="s">
        <v>290</v>
      </c>
      <c r="AK149" s="127">
        <v>65.37066650390625</v>
      </c>
      <c r="AL149" s="126" t="s">
        <v>290</v>
      </c>
      <c r="AM149" s="127">
        <v>4.6799227713917455</v>
      </c>
      <c r="AN149" s="126" t="s">
        <v>290</v>
      </c>
      <c r="AO149" s="125"/>
      <c r="AP149" s="37" t="s">
        <v>415</v>
      </c>
      <c r="AQ149" s="37" t="s">
        <v>321</v>
      </c>
      <c r="AR149" s="37" t="s">
        <v>270</v>
      </c>
      <c r="AS149" s="37" t="s">
        <v>270</v>
      </c>
      <c r="AT149" s="37" t="s">
        <v>270</v>
      </c>
      <c r="AV149" s="124" t="s">
        <v>290</v>
      </c>
      <c r="AW149" s="124" t="s">
        <v>321</v>
      </c>
      <c r="AX149" s="124" t="s">
        <v>290</v>
      </c>
      <c r="AY149" s="124" t="s">
        <v>290</v>
      </c>
      <c r="AZ149" s="124" t="s">
        <v>290</v>
      </c>
      <c r="BB149" s="119">
        <v>1.0099999999999998</v>
      </c>
      <c r="BC149" s="119">
        <v>1.5499999999999958</v>
      </c>
      <c r="BD149" s="119">
        <v>1.7700000000000049</v>
      </c>
      <c r="BE149" s="119">
        <v>1.9100000000000006</v>
      </c>
    </row>
    <row r="150" spans="1:57" x14ac:dyDescent="0.35">
      <c r="A150" s="32" t="s">
        <v>182</v>
      </c>
      <c r="B150" s="21">
        <v>1990</v>
      </c>
      <c r="C150" s="33">
        <v>27.3</v>
      </c>
      <c r="D150" s="33" t="s">
        <v>290</v>
      </c>
      <c r="E150" s="33">
        <v>48</v>
      </c>
      <c r="F150" s="33" t="s">
        <v>290</v>
      </c>
      <c r="G150" s="33">
        <v>59.3</v>
      </c>
      <c r="H150" s="33">
        <v>86</v>
      </c>
      <c r="I150" s="33">
        <v>41.1</v>
      </c>
      <c r="J150" s="23"/>
      <c r="K150" s="34" t="s">
        <v>290</v>
      </c>
      <c r="L150" s="34">
        <v>42.737613677978516</v>
      </c>
      <c r="M150" s="34" t="s">
        <v>290</v>
      </c>
      <c r="N150" s="34">
        <v>56.371913909912109</v>
      </c>
      <c r="O150" s="34" t="s">
        <v>290</v>
      </c>
      <c r="P150" s="34" t="s">
        <v>290</v>
      </c>
      <c r="Q150" s="34" t="s">
        <v>290</v>
      </c>
      <c r="R150" s="23"/>
      <c r="S150" s="35" t="s">
        <v>290</v>
      </c>
      <c r="T150" s="35" t="s">
        <v>290</v>
      </c>
      <c r="U150" s="35" t="s">
        <v>290</v>
      </c>
      <c r="V150" s="35" t="s">
        <v>290</v>
      </c>
      <c r="W150" s="35" t="s">
        <v>290</v>
      </c>
      <c r="X150" s="35" t="s">
        <v>290</v>
      </c>
      <c r="Y150" s="35" t="s">
        <v>290</v>
      </c>
      <c r="Z150" s="23"/>
      <c r="AA150" s="127">
        <v>27.3</v>
      </c>
      <c r="AB150" s="126" t="s">
        <v>416</v>
      </c>
      <c r="AC150" s="127">
        <v>42.737613677978516</v>
      </c>
      <c r="AD150" s="126" t="s">
        <v>290</v>
      </c>
      <c r="AE150" s="127">
        <v>48</v>
      </c>
      <c r="AF150" s="126" t="s">
        <v>416</v>
      </c>
      <c r="AG150" s="127">
        <v>56.371913909912109</v>
      </c>
      <c r="AH150" s="126" t="s">
        <v>290</v>
      </c>
      <c r="AI150" s="127">
        <v>59.3</v>
      </c>
      <c r="AJ150" s="126" t="s">
        <v>418</v>
      </c>
      <c r="AK150" s="127">
        <v>86</v>
      </c>
      <c r="AL150" s="126" t="s">
        <v>418</v>
      </c>
      <c r="AM150" s="127">
        <v>41.1</v>
      </c>
      <c r="AN150" s="126" t="s">
        <v>418</v>
      </c>
      <c r="AO150" s="125"/>
      <c r="AP150" s="37" t="s">
        <v>323</v>
      </c>
      <c r="AQ150" s="37" t="s">
        <v>270</v>
      </c>
      <c r="AR150" s="37" t="s">
        <v>323</v>
      </c>
      <c r="AS150" s="37" t="s">
        <v>270</v>
      </c>
      <c r="AT150" s="37" t="s">
        <v>333</v>
      </c>
      <c r="AV150" s="124" t="s">
        <v>323</v>
      </c>
      <c r="AW150" s="124" t="s">
        <v>290</v>
      </c>
      <c r="AX150" s="124" t="s">
        <v>323</v>
      </c>
      <c r="AY150" s="124" t="s">
        <v>290</v>
      </c>
      <c r="AZ150" s="124" t="s">
        <v>333</v>
      </c>
      <c r="BB150" s="119">
        <v>0.83999999999999631</v>
      </c>
      <c r="BC150" s="119">
        <v>2.4399999999999977</v>
      </c>
      <c r="BD150" s="119">
        <v>3.9200000000000013</v>
      </c>
      <c r="BE150" s="119">
        <v>4.9100000000000037</v>
      </c>
    </row>
    <row r="151" spans="1:57" x14ac:dyDescent="0.35">
      <c r="A151" s="32" t="s">
        <v>183</v>
      </c>
      <c r="B151" s="21">
        <v>2011</v>
      </c>
      <c r="C151" s="33" t="s">
        <v>290</v>
      </c>
      <c r="D151" s="33" t="s">
        <v>290</v>
      </c>
      <c r="E151" s="33" t="s">
        <v>290</v>
      </c>
      <c r="F151" s="33" t="s">
        <v>290</v>
      </c>
      <c r="G151" s="33" t="s">
        <v>290</v>
      </c>
      <c r="H151" s="33" t="s">
        <v>290</v>
      </c>
      <c r="I151" s="33" t="s">
        <v>290</v>
      </c>
      <c r="J151" s="23"/>
      <c r="K151" s="34" t="s">
        <v>290</v>
      </c>
      <c r="L151" s="34" t="s">
        <v>290</v>
      </c>
      <c r="M151" s="34" t="s">
        <v>290</v>
      </c>
      <c r="N151" s="34">
        <v>99.974456787109375</v>
      </c>
      <c r="O151" s="34">
        <v>100</v>
      </c>
      <c r="P151" s="34">
        <v>100</v>
      </c>
      <c r="Q151" s="34" t="s">
        <v>290</v>
      </c>
      <c r="R151" s="23"/>
      <c r="S151" s="35" t="s">
        <v>290</v>
      </c>
      <c r="T151" s="35" t="s">
        <v>290</v>
      </c>
      <c r="U151" s="35" t="s">
        <v>290</v>
      </c>
      <c r="V151" s="35" t="s">
        <v>290</v>
      </c>
      <c r="W151" s="35" t="s">
        <v>290</v>
      </c>
      <c r="X151" s="35" t="s">
        <v>290</v>
      </c>
      <c r="Y151" s="35" t="s">
        <v>290</v>
      </c>
      <c r="Z151" s="23"/>
      <c r="AA151" s="127" t="s">
        <v>290</v>
      </c>
      <c r="AB151" s="126" t="s">
        <v>290</v>
      </c>
      <c r="AC151" s="127" t="s">
        <v>290</v>
      </c>
      <c r="AD151" s="126" t="s">
        <v>290</v>
      </c>
      <c r="AE151" s="127" t="s">
        <v>290</v>
      </c>
      <c r="AF151" s="126" t="s">
        <v>290</v>
      </c>
      <c r="AG151" s="127">
        <v>99.974456787109375</v>
      </c>
      <c r="AH151" s="126" t="s">
        <v>290</v>
      </c>
      <c r="AI151" s="127">
        <v>100</v>
      </c>
      <c r="AJ151" s="126" t="s">
        <v>290</v>
      </c>
      <c r="AK151" s="127">
        <v>100</v>
      </c>
      <c r="AL151" s="126" t="s">
        <v>290</v>
      </c>
      <c r="AM151" s="127" t="s">
        <v>290</v>
      </c>
      <c r="AN151" s="126" t="s">
        <v>290</v>
      </c>
      <c r="AO151" s="125"/>
      <c r="AP151" s="37" t="s">
        <v>415</v>
      </c>
      <c r="AQ151" s="37" t="s">
        <v>415</v>
      </c>
      <c r="AR151" s="37" t="s">
        <v>415</v>
      </c>
      <c r="AS151" s="37" t="s">
        <v>270</v>
      </c>
      <c r="AT151" s="37" t="s">
        <v>270</v>
      </c>
      <c r="AV151" s="124" t="s">
        <v>290</v>
      </c>
      <c r="AW151" s="124" t="s">
        <v>290</v>
      </c>
      <c r="AX151" s="124" t="s">
        <v>290</v>
      </c>
      <c r="AY151" s="124" t="s">
        <v>290</v>
      </c>
      <c r="AZ151" s="124" t="s">
        <v>290</v>
      </c>
      <c r="BB151" s="119"/>
      <c r="BC151" s="119"/>
      <c r="BD151" s="119"/>
      <c r="BE151" s="119"/>
    </row>
    <row r="152" spans="1:57" x14ac:dyDescent="0.35">
      <c r="A152" s="32" t="s">
        <v>184</v>
      </c>
      <c r="B152" s="21" t="s">
        <v>290</v>
      </c>
      <c r="C152" s="33" t="s">
        <v>290</v>
      </c>
      <c r="D152" s="33" t="s">
        <v>290</v>
      </c>
      <c r="E152" s="33" t="s">
        <v>290</v>
      </c>
      <c r="F152" s="33" t="s">
        <v>290</v>
      </c>
      <c r="G152" s="33" t="s">
        <v>290</v>
      </c>
      <c r="H152" s="33" t="s">
        <v>290</v>
      </c>
      <c r="I152" s="33" t="s">
        <v>290</v>
      </c>
      <c r="J152" s="23"/>
      <c r="K152" s="34" t="s">
        <v>290</v>
      </c>
      <c r="L152" s="34" t="s">
        <v>290</v>
      </c>
      <c r="M152" s="34" t="s">
        <v>290</v>
      </c>
      <c r="N152" s="34" t="s">
        <v>290</v>
      </c>
      <c r="O152" s="34" t="s">
        <v>290</v>
      </c>
      <c r="P152" s="34" t="s">
        <v>290</v>
      </c>
      <c r="Q152" s="34" t="s">
        <v>290</v>
      </c>
      <c r="R152" s="23"/>
      <c r="S152" s="35" t="s">
        <v>290</v>
      </c>
      <c r="T152" s="35">
        <v>100</v>
      </c>
      <c r="U152" s="35">
        <v>100</v>
      </c>
      <c r="V152" s="35">
        <v>100</v>
      </c>
      <c r="W152" s="35">
        <v>100</v>
      </c>
      <c r="X152" s="35">
        <v>100</v>
      </c>
      <c r="Y152" s="35">
        <v>100</v>
      </c>
      <c r="Z152" s="23"/>
      <c r="AA152" s="127" t="s">
        <v>290</v>
      </c>
      <c r="AB152" s="126" t="s">
        <v>290</v>
      </c>
      <c r="AC152" s="127">
        <v>100</v>
      </c>
      <c r="AD152" s="126" t="s">
        <v>420</v>
      </c>
      <c r="AE152" s="127">
        <v>100</v>
      </c>
      <c r="AF152" s="126" t="s">
        <v>420</v>
      </c>
      <c r="AG152" s="127">
        <v>100</v>
      </c>
      <c r="AH152" s="126" t="s">
        <v>420</v>
      </c>
      <c r="AI152" s="127">
        <v>100</v>
      </c>
      <c r="AJ152" s="126" t="s">
        <v>420</v>
      </c>
      <c r="AK152" s="127">
        <v>100</v>
      </c>
      <c r="AL152" s="126" t="s">
        <v>420</v>
      </c>
      <c r="AM152" s="127">
        <v>100</v>
      </c>
      <c r="AN152" s="126" t="s">
        <v>420</v>
      </c>
      <c r="AO152" s="125"/>
      <c r="AP152" s="37" t="s">
        <v>415</v>
      </c>
      <c r="AQ152" s="37" t="s">
        <v>419</v>
      </c>
      <c r="AR152" s="37" t="s">
        <v>419</v>
      </c>
      <c r="AS152" s="37" t="s">
        <v>419</v>
      </c>
      <c r="AT152" s="37" t="s">
        <v>419</v>
      </c>
      <c r="AV152" s="124" t="s">
        <v>290</v>
      </c>
      <c r="AW152" s="124" t="s">
        <v>290</v>
      </c>
      <c r="AX152" s="124" t="s">
        <v>290</v>
      </c>
      <c r="AY152" s="124" t="s">
        <v>290</v>
      </c>
      <c r="AZ152" s="124" t="s">
        <v>290</v>
      </c>
      <c r="BB152" s="119"/>
      <c r="BC152" s="119"/>
      <c r="BD152" s="119"/>
      <c r="BE152" s="119"/>
    </row>
    <row r="153" spans="1:57" x14ac:dyDescent="0.35">
      <c r="A153" s="32" t="s">
        <v>186</v>
      </c>
      <c r="B153" s="21" t="s">
        <v>290</v>
      </c>
      <c r="C153" s="33" t="s">
        <v>290</v>
      </c>
      <c r="D153" s="33" t="s">
        <v>290</v>
      </c>
      <c r="E153" s="33" t="s">
        <v>290</v>
      </c>
      <c r="F153" s="33" t="s">
        <v>290</v>
      </c>
      <c r="G153" s="33" t="s">
        <v>290</v>
      </c>
      <c r="H153" s="33" t="s">
        <v>290</v>
      </c>
      <c r="I153" s="33" t="s">
        <v>290</v>
      </c>
      <c r="J153" s="23"/>
      <c r="K153" s="34" t="s">
        <v>290</v>
      </c>
      <c r="L153" s="34" t="s">
        <v>290</v>
      </c>
      <c r="M153" s="34" t="s">
        <v>290</v>
      </c>
      <c r="N153" s="34" t="s">
        <v>290</v>
      </c>
      <c r="O153" s="34" t="s">
        <v>290</v>
      </c>
      <c r="P153" s="34" t="s">
        <v>290</v>
      </c>
      <c r="Q153" s="34" t="s">
        <v>290</v>
      </c>
      <c r="R153" s="23"/>
      <c r="S153" s="35">
        <v>100</v>
      </c>
      <c r="T153" s="35">
        <v>100</v>
      </c>
      <c r="U153" s="35">
        <v>100</v>
      </c>
      <c r="V153" s="35">
        <v>100</v>
      </c>
      <c r="W153" s="35">
        <v>100</v>
      </c>
      <c r="X153" s="35">
        <v>100</v>
      </c>
      <c r="Y153" s="35">
        <v>100</v>
      </c>
      <c r="Z153" s="23"/>
      <c r="AA153" s="127">
        <v>100</v>
      </c>
      <c r="AB153" s="126" t="s">
        <v>420</v>
      </c>
      <c r="AC153" s="127">
        <v>100</v>
      </c>
      <c r="AD153" s="126" t="s">
        <v>420</v>
      </c>
      <c r="AE153" s="127">
        <v>100</v>
      </c>
      <c r="AF153" s="126" t="s">
        <v>420</v>
      </c>
      <c r="AG153" s="127">
        <v>100</v>
      </c>
      <c r="AH153" s="126" t="s">
        <v>420</v>
      </c>
      <c r="AI153" s="127">
        <v>100</v>
      </c>
      <c r="AJ153" s="126" t="s">
        <v>420</v>
      </c>
      <c r="AK153" s="127">
        <v>100</v>
      </c>
      <c r="AL153" s="126" t="s">
        <v>420</v>
      </c>
      <c r="AM153" s="127">
        <v>100</v>
      </c>
      <c r="AN153" s="126" t="s">
        <v>420</v>
      </c>
      <c r="AO153" s="125"/>
      <c r="AP153" s="37" t="s">
        <v>419</v>
      </c>
      <c r="AQ153" s="37" t="s">
        <v>419</v>
      </c>
      <c r="AR153" s="37" t="s">
        <v>419</v>
      </c>
      <c r="AS153" s="37" t="s">
        <v>419</v>
      </c>
      <c r="AT153" s="37" t="s">
        <v>419</v>
      </c>
      <c r="AV153" s="124" t="s">
        <v>290</v>
      </c>
      <c r="AW153" s="124" t="s">
        <v>290</v>
      </c>
      <c r="AX153" s="124" t="s">
        <v>290</v>
      </c>
      <c r="AY153" s="124" t="s">
        <v>290</v>
      </c>
      <c r="AZ153" s="124" t="s">
        <v>290</v>
      </c>
      <c r="BB153" s="119">
        <v>100</v>
      </c>
      <c r="BC153" s="119">
        <v>100</v>
      </c>
      <c r="BD153" s="119">
        <v>100</v>
      </c>
      <c r="BE153" s="119">
        <v>100</v>
      </c>
    </row>
    <row r="154" spans="1:57" x14ac:dyDescent="0.35">
      <c r="A154" s="32" t="s">
        <v>187</v>
      </c>
      <c r="B154" s="21" t="s">
        <v>290</v>
      </c>
      <c r="C154" s="33" t="s">
        <v>290</v>
      </c>
      <c r="D154" s="33" t="s">
        <v>290</v>
      </c>
      <c r="E154" s="33" t="s">
        <v>290</v>
      </c>
      <c r="F154" s="33" t="s">
        <v>290</v>
      </c>
      <c r="G154" s="33" t="s">
        <v>290</v>
      </c>
      <c r="H154" s="33" t="s">
        <v>290</v>
      </c>
      <c r="I154" s="33" t="s">
        <v>290</v>
      </c>
      <c r="J154" s="23"/>
      <c r="K154" s="34" t="s">
        <v>290</v>
      </c>
      <c r="L154" s="34" t="s">
        <v>290</v>
      </c>
      <c r="M154" s="34" t="s">
        <v>290</v>
      </c>
      <c r="N154" s="34" t="s">
        <v>290</v>
      </c>
      <c r="O154" s="34" t="s">
        <v>290</v>
      </c>
      <c r="P154" s="34" t="s">
        <v>290</v>
      </c>
      <c r="Q154" s="34" t="s">
        <v>290</v>
      </c>
      <c r="R154" s="23"/>
      <c r="S154" s="35" t="s">
        <v>290</v>
      </c>
      <c r="T154" s="35" t="s">
        <v>290</v>
      </c>
      <c r="U154" s="35">
        <v>100</v>
      </c>
      <c r="V154" s="35">
        <v>100</v>
      </c>
      <c r="W154" s="35">
        <v>100</v>
      </c>
      <c r="X154" s="35">
        <v>100</v>
      </c>
      <c r="Y154" s="35">
        <v>100</v>
      </c>
      <c r="Z154" s="23"/>
      <c r="AA154" s="127" t="s">
        <v>290</v>
      </c>
      <c r="AB154" s="126" t="s">
        <v>290</v>
      </c>
      <c r="AC154" s="127" t="s">
        <v>290</v>
      </c>
      <c r="AD154" s="126" t="s">
        <v>290</v>
      </c>
      <c r="AE154" s="127">
        <v>100</v>
      </c>
      <c r="AF154" s="126" t="s">
        <v>420</v>
      </c>
      <c r="AG154" s="127">
        <v>100</v>
      </c>
      <c r="AH154" s="126" t="s">
        <v>420</v>
      </c>
      <c r="AI154" s="127">
        <v>100</v>
      </c>
      <c r="AJ154" s="126" t="s">
        <v>420</v>
      </c>
      <c r="AK154" s="127">
        <v>100</v>
      </c>
      <c r="AL154" s="126" t="s">
        <v>420</v>
      </c>
      <c r="AM154" s="127">
        <v>100</v>
      </c>
      <c r="AN154" s="126" t="s">
        <v>420</v>
      </c>
      <c r="AO154" s="125"/>
      <c r="AP154" s="37" t="s">
        <v>415</v>
      </c>
      <c r="AQ154" s="37" t="s">
        <v>415</v>
      </c>
      <c r="AR154" s="37" t="s">
        <v>419</v>
      </c>
      <c r="AS154" s="37" t="s">
        <v>419</v>
      </c>
      <c r="AT154" s="37" t="s">
        <v>419</v>
      </c>
      <c r="AV154" s="124" t="s">
        <v>290</v>
      </c>
      <c r="AW154" s="124" t="s">
        <v>290</v>
      </c>
      <c r="AX154" s="124" t="s">
        <v>290</v>
      </c>
      <c r="AY154" s="124" t="s">
        <v>290</v>
      </c>
      <c r="AZ154" s="124" t="s">
        <v>290</v>
      </c>
      <c r="BB154" s="119">
        <v>84.56</v>
      </c>
      <c r="BC154" s="119">
        <v>93.710000000000008</v>
      </c>
      <c r="BD154" s="119">
        <v>94.899999999999991</v>
      </c>
      <c r="BE154" s="119">
        <v>95.22</v>
      </c>
    </row>
    <row r="155" spans="1:57" x14ac:dyDescent="0.35">
      <c r="A155" s="32" t="s">
        <v>188</v>
      </c>
      <c r="B155" s="21">
        <v>1991</v>
      </c>
      <c r="C155" s="33" t="s">
        <v>290</v>
      </c>
      <c r="D155" s="33" t="s">
        <v>290</v>
      </c>
      <c r="E155" s="33" t="s">
        <v>290</v>
      </c>
      <c r="F155" s="33" t="s">
        <v>290</v>
      </c>
      <c r="G155" s="33" t="s">
        <v>290</v>
      </c>
      <c r="H155" s="33" t="s">
        <v>290</v>
      </c>
      <c r="I155" s="33" t="s">
        <v>290</v>
      </c>
      <c r="J155" s="23"/>
      <c r="K155" s="34" t="s">
        <v>290</v>
      </c>
      <c r="L155" s="34">
        <v>75.262161254882813</v>
      </c>
      <c r="M155" s="34">
        <v>89.813774108886719</v>
      </c>
      <c r="N155" s="34">
        <v>96.015853881835938</v>
      </c>
      <c r="O155" s="34">
        <v>99.147438049316406</v>
      </c>
      <c r="P155" s="34">
        <v>99.67388916015625</v>
      </c>
      <c r="Q155" s="34">
        <v>98.807673698577972</v>
      </c>
      <c r="R155" s="23"/>
      <c r="S155" s="35" t="s">
        <v>290</v>
      </c>
      <c r="T155" s="35" t="s">
        <v>290</v>
      </c>
      <c r="U155" s="35" t="s">
        <v>290</v>
      </c>
      <c r="V155" s="35" t="s">
        <v>290</v>
      </c>
      <c r="W155" s="35" t="s">
        <v>290</v>
      </c>
      <c r="X155" s="35" t="s">
        <v>290</v>
      </c>
      <c r="Y155" s="35" t="s">
        <v>290</v>
      </c>
      <c r="Z155" s="23"/>
      <c r="AA155" s="127" t="s">
        <v>290</v>
      </c>
      <c r="AB155" s="126" t="s">
        <v>290</v>
      </c>
      <c r="AC155" s="127">
        <v>75.262161254882813</v>
      </c>
      <c r="AD155" s="126" t="s">
        <v>290</v>
      </c>
      <c r="AE155" s="127">
        <v>89.813774108886719</v>
      </c>
      <c r="AF155" s="126" t="s">
        <v>290</v>
      </c>
      <c r="AG155" s="127">
        <v>96.015853881835938</v>
      </c>
      <c r="AH155" s="126" t="s">
        <v>290</v>
      </c>
      <c r="AI155" s="127">
        <v>99.147438049316406</v>
      </c>
      <c r="AJ155" s="126" t="s">
        <v>290</v>
      </c>
      <c r="AK155" s="127">
        <v>99.67388916015625</v>
      </c>
      <c r="AL155" s="126" t="s">
        <v>290</v>
      </c>
      <c r="AM155" s="127">
        <v>98.807673698577972</v>
      </c>
      <c r="AN155" s="126" t="s">
        <v>290</v>
      </c>
      <c r="AO155" s="125"/>
      <c r="AP155" s="37" t="s">
        <v>415</v>
      </c>
      <c r="AQ155" s="37" t="s">
        <v>270</v>
      </c>
      <c r="AR155" s="37" t="s">
        <v>270</v>
      </c>
      <c r="AS155" s="37" t="s">
        <v>270</v>
      </c>
      <c r="AT155" s="37" t="s">
        <v>270</v>
      </c>
      <c r="AV155" s="124" t="s">
        <v>290</v>
      </c>
      <c r="AW155" s="124" t="s">
        <v>290</v>
      </c>
      <c r="AX155" s="124" t="s">
        <v>290</v>
      </c>
      <c r="AY155" s="124" t="s">
        <v>290</v>
      </c>
      <c r="AZ155" s="124" t="s">
        <v>290</v>
      </c>
      <c r="BB155" s="119">
        <v>22.619999999999997</v>
      </c>
      <c r="BC155" s="119">
        <v>35.589999999999996</v>
      </c>
      <c r="BD155" s="119">
        <v>40.739999999999995</v>
      </c>
      <c r="BE155" s="119">
        <v>43.32</v>
      </c>
    </row>
    <row r="156" spans="1:57" x14ac:dyDescent="0.35">
      <c r="A156" s="32" t="s">
        <v>189</v>
      </c>
      <c r="B156" s="21">
        <v>2005</v>
      </c>
      <c r="C156" s="33" t="s">
        <v>290</v>
      </c>
      <c r="D156" s="33" t="s">
        <v>290</v>
      </c>
      <c r="E156" s="33" t="s">
        <v>290</v>
      </c>
      <c r="F156" s="33">
        <v>99.810299999999998</v>
      </c>
      <c r="G156" s="33" t="s">
        <v>290</v>
      </c>
      <c r="H156" s="33" t="s">
        <v>290</v>
      </c>
      <c r="I156" s="33" t="s">
        <v>290</v>
      </c>
      <c r="J156" s="23"/>
      <c r="K156" s="34" t="s">
        <v>290</v>
      </c>
      <c r="L156" s="34" t="s">
        <v>290</v>
      </c>
      <c r="M156" s="34">
        <v>98.5845947265625</v>
      </c>
      <c r="N156" s="34" t="s">
        <v>290</v>
      </c>
      <c r="O156" s="34">
        <v>99.289352416992188</v>
      </c>
      <c r="P156" s="34">
        <v>99.579902648925781</v>
      </c>
      <c r="Q156" s="34">
        <v>97.230259310351926</v>
      </c>
      <c r="R156" s="23"/>
      <c r="S156" s="35" t="s">
        <v>290</v>
      </c>
      <c r="T156" s="35" t="s">
        <v>290</v>
      </c>
      <c r="U156" s="35" t="s">
        <v>290</v>
      </c>
      <c r="V156" s="35" t="s">
        <v>290</v>
      </c>
      <c r="W156" s="35" t="s">
        <v>290</v>
      </c>
      <c r="X156" s="35" t="s">
        <v>290</v>
      </c>
      <c r="Y156" s="35" t="s">
        <v>290</v>
      </c>
      <c r="Z156" s="23"/>
      <c r="AA156" s="127" t="s">
        <v>290</v>
      </c>
      <c r="AB156" s="126" t="s">
        <v>290</v>
      </c>
      <c r="AC156" s="127" t="s">
        <v>290</v>
      </c>
      <c r="AD156" s="126" t="s">
        <v>290</v>
      </c>
      <c r="AE156" s="127">
        <v>98.5845947265625</v>
      </c>
      <c r="AF156" s="126" t="s">
        <v>290</v>
      </c>
      <c r="AG156" s="127">
        <v>99.810299999999998</v>
      </c>
      <c r="AH156" s="126" t="s">
        <v>418</v>
      </c>
      <c r="AI156" s="127">
        <v>99.289352416992188</v>
      </c>
      <c r="AJ156" s="126" t="s">
        <v>290</v>
      </c>
      <c r="AK156" s="127">
        <v>99.579902648925781</v>
      </c>
      <c r="AL156" s="126" t="s">
        <v>290</v>
      </c>
      <c r="AM156" s="127">
        <v>97.230259310351926</v>
      </c>
      <c r="AN156" s="126" t="s">
        <v>290</v>
      </c>
      <c r="AO156" s="125"/>
      <c r="AP156" s="37" t="s">
        <v>415</v>
      </c>
      <c r="AQ156" s="37" t="s">
        <v>415</v>
      </c>
      <c r="AR156" s="37" t="s">
        <v>270</v>
      </c>
      <c r="AS156" s="37" t="s">
        <v>333</v>
      </c>
      <c r="AT156" s="37" t="s">
        <v>270</v>
      </c>
      <c r="AV156" s="124" t="s">
        <v>290</v>
      </c>
      <c r="AW156" s="124" t="s">
        <v>290</v>
      </c>
      <c r="AX156" s="124" t="s">
        <v>290</v>
      </c>
      <c r="AY156" s="124" t="s">
        <v>333</v>
      </c>
      <c r="AZ156" s="124" t="s">
        <v>290</v>
      </c>
      <c r="BB156" s="119">
        <v>64.36999999999999</v>
      </c>
      <c r="BC156" s="119">
        <v>83.15</v>
      </c>
      <c r="BD156" s="119">
        <v>85.850000000000009</v>
      </c>
      <c r="BE156" s="119">
        <v>86.9</v>
      </c>
    </row>
    <row r="157" spans="1:57" x14ac:dyDescent="0.35">
      <c r="A157" s="32" t="s">
        <v>190</v>
      </c>
      <c r="B157" s="21">
        <v>1990</v>
      </c>
      <c r="C157" s="33">
        <v>70.19</v>
      </c>
      <c r="D157" s="33">
        <v>81.401410093003946</v>
      </c>
      <c r="E157" s="33">
        <v>86.85</v>
      </c>
      <c r="F157" s="33" t="s">
        <v>290</v>
      </c>
      <c r="G157" s="33" t="s">
        <v>290</v>
      </c>
      <c r="H157" s="33" t="s">
        <v>290</v>
      </c>
      <c r="I157" s="33" t="s">
        <v>290</v>
      </c>
      <c r="J157" s="23"/>
      <c r="K157" s="34" t="s">
        <v>290</v>
      </c>
      <c r="L157" s="34" t="s">
        <v>290</v>
      </c>
      <c r="M157" s="34" t="s">
        <v>290</v>
      </c>
      <c r="N157" s="34">
        <v>91.6923828125</v>
      </c>
      <c r="O157" s="34">
        <v>93.417800903320313</v>
      </c>
      <c r="P157" s="34">
        <v>99.417106628417969</v>
      </c>
      <c r="Q157" s="34">
        <v>81.295052100003289</v>
      </c>
      <c r="R157" s="23"/>
      <c r="S157" s="35" t="s">
        <v>290</v>
      </c>
      <c r="T157" s="35" t="s">
        <v>290</v>
      </c>
      <c r="U157" s="35" t="s">
        <v>290</v>
      </c>
      <c r="V157" s="35" t="s">
        <v>290</v>
      </c>
      <c r="W157" s="35" t="s">
        <v>290</v>
      </c>
      <c r="X157" s="35" t="s">
        <v>290</v>
      </c>
      <c r="Y157" s="35" t="s">
        <v>290</v>
      </c>
      <c r="Z157" s="23"/>
      <c r="AA157" s="127">
        <v>70.19</v>
      </c>
      <c r="AB157" s="126" t="s">
        <v>417</v>
      </c>
      <c r="AC157" s="127">
        <v>81.401410093003946</v>
      </c>
      <c r="AD157" s="126" t="s">
        <v>417</v>
      </c>
      <c r="AE157" s="127">
        <v>86.85</v>
      </c>
      <c r="AF157" s="126" t="s">
        <v>417</v>
      </c>
      <c r="AG157" s="127">
        <v>91.6923828125</v>
      </c>
      <c r="AH157" s="126" t="s">
        <v>290</v>
      </c>
      <c r="AI157" s="127">
        <v>93.417800903320313</v>
      </c>
      <c r="AJ157" s="126" t="s">
        <v>290</v>
      </c>
      <c r="AK157" s="127">
        <v>99.417106628417969</v>
      </c>
      <c r="AL157" s="126" t="s">
        <v>290</v>
      </c>
      <c r="AM157" s="127">
        <v>81.295052100003289</v>
      </c>
      <c r="AN157" s="126" t="s">
        <v>290</v>
      </c>
      <c r="AO157" s="125"/>
      <c r="AP157" s="37" t="s">
        <v>329</v>
      </c>
      <c r="AQ157" s="37" t="s">
        <v>329</v>
      </c>
      <c r="AR157" s="37" t="s">
        <v>329</v>
      </c>
      <c r="AS157" s="37" t="s">
        <v>270</v>
      </c>
      <c r="AT157" s="37" t="s">
        <v>270</v>
      </c>
      <c r="AV157" s="124" t="s">
        <v>329</v>
      </c>
      <c r="AW157" s="124" t="s">
        <v>329</v>
      </c>
      <c r="AX157" s="124" t="s">
        <v>329</v>
      </c>
      <c r="AY157" s="124" t="s">
        <v>290</v>
      </c>
      <c r="AZ157" s="124" t="s">
        <v>290</v>
      </c>
      <c r="BB157" s="119">
        <v>78.710000000000008</v>
      </c>
      <c r="BC157" s="119">
        <v>85.84</v>
      </c>
      <c r="BD157" s="119">
        <v>87.98</v>
      </c>
      <c r="BE157" s="119">
        <v>89.01</v>
      </c>
    </row>
    <row r="158" spans="1:57" x14ac:dyDescent="0.35">
      <c r="A158" s="32" t="s">
        <v>191</v>
      </c>
      <c r="B158" s="21">
        <v>1996</v>
      </c>
      <c r="C158" s="33" t="s">
        <v>290</v>
      </c>
      <c r="D158" s="33" t="s">
        <v>290</v>
      </c>
      <c r="E158" s="33">
        <v>19.5</v>
      </c>
      <c r="F158" s="33" t="s">
        <v>290</v>
      </c>
      <c r="G158" s="33" t="s">
        <v>290</v>
      </c>
      <c r="H158" s="33" t="s">
        <v>290</v>
      </c>
      <c r="I158" s="33" t="s">
        <v>290</v>
      </c>
      <c r="J158" s="23"/>
      <c r="K158" s="34" t="s">
        <v>290</v>
      </c>
      <c r="L158" s="34">
        <v>12.212015151977539</v>
      </c>
      <c r="M158" s="34" t="s">
        <v>290</v>
      </c>
      <c r="N158" s="34">
        <v>21.44621467590332</v>
      </c>
      <c r="O158" s="34">
        <v>22.932153701782227</v>
      </c>
      <c r="P158" s="34">
        <v>72.690498352050781</v>
      </c>
      <c r="Q158" s="34">
        <v>15.471348599111328</v>
      </c>
      <c r="R158" s="23"/>
      <c r="S158" s="35" t="s">
        <v>290</v>
      </c>
      <c r="T158" s="35" t="s">
        <v>290</v>
      </c>
      <c r="U158" s="35" t="s">
        <v>290</v>
      </c>
      <c r="V158" s="35" t="s">
        <v>290</v>
      </c>
      <c r="W158" s="35" t="s">
        <v>290</v>
      </c>
      <c r="X158" s="35" t="s">
        <v>290</v>
      </c>
      <c r="Y158" s="35" t="s">
        <v>290</v>
      </c>
      <c r="Z158" s="23"/>
      <c r="AA158" s="127" t="s">
        <v>290</v>
      </c>
      <c r="AB158" s="126" t="s">
        <v>290</v>
      </c>
      <c r="AC158" s="127">
        <v>12.212015151977539</v>
      </c>
      <c r="AD158" s="126" t="s">
        <v>290</v>
      </c>
      <c r="AE158" s="127">
        <v>19.5</v>
      </c>
      <c r="AF158" s="126" t="s">
        <v>418</v>
      </c>
      <c r="AG158" s="127">
        <v>21.44621467590332</v>
      </c>
      <c r="AH158" s="126" t="s">
        <v>290</v>
      </c>
      <c r="AI158" s="127">
        <v>22.932153701782227</v>
      </c>
      <c r="AJ158" s="126" t="s">
        <v>290</v>
      </c>
      <c r="AK158" s="127">
        <v>72.690498352050781</v>
      </c>
      <c r="AL158" s="126" t="s">
        <v>290</v>
      </c>
      <c r="AM158" s="127">
        <v>15.471348599111328</v>
      </c>
      <c r="AN158" s="126" t="s">
        <v>290</v>
      </c>
      <c r="AO158" s="125"/>
      <c r="AP158" s="37" t="s">
        <v>415</v>
      </c>
      <c r="AQ158" s="37" t="s">
        <v>270</v>
      </c>
      <c r="AR158" s="37" t="s">
        <v>333</v>
      </c>
      <c r="AS158" s="37" t="s">
        <v>270</v>
      </c>
      <c r="AT158" s="37" t="s">
        <v>270</v>
      </c>
      <c r="AV158" s="124" t="s">
        <v>290</v>
      </c>
      <c r="AW158" s="124" t="s">
        <v>290</v>
      </c>
      <c r="AX158" s="124" t="s">
        <v>333</v>
      </c>
      <c r="AY158" s="124" t="s">
        <v>290</v>
      </c>
      <c r="AZ158" s="124" t="s">
        <v>290</v>
      </c>
      <c r="BB158" s="119">
        <v>6.8300000000000027</v>
      </c>
      <c r="BC158" s="119">
        <v>10.59</v>
      </c>
      <c r="BD158" s="119">
        <v>12.409999999999998</v>
      </c>
      <c r="BE158" s="119">
        <v>13.429999999999998</v>
      </c>
    </row>
    <row r="159" spans="1:57" x14ac:dyDescent="0.35">
      <c r="A159" s="32" t="s">
        <v>192</v>
      </c>
      <c r="B159" s="21">
        <v>1995</v>
      </c>
      <c r="C159" s="33" t="s">
        <v>290</v>
      </c>
      <c r="D159" s="33" t="s">
        <v>290</v>
      </c>
      <c r="E159" s="33">
        <v>97.430859999999996</v>
      </c>
      <c r="F159" s="33">
        <v>99.000715999999997</v>
      </c>
      <c r="G159" s="33">
        <v>98.4</v>
      </c>
      <c r="H159" s="33">
        <v>99.9</v>
      </c>
      <c r="I159" s="33">
        <v>96.1</v>
      </c>
      <c r="J159" s="23"/>
      <c r="K159" s="34" t="s">
        <v>290</v>
      </c>
      <c r="L159" s="34">
        <v>89.017738342285156</v>
      </c>
      <c r="M159" s="34" t="s">
        <v>290</v>
      </c>
      <c r="N159" s="34" t="s">
        <v>290</v>
      </c>
      <c r="O159" s="34" t="s">
        <v>290</v>
      </c>
      <c r="P159" s="34" t="s">
        <v>290</v>
      </c>
      <c r="Q159" s="34" t="s">
        <v>290</v>
      </c>
      <c r="R159" s="23"/>
      <c r="S159" s="35" t="s">
        <v>290</v>
      </c>
      <c r="T159" s="35" t="s">
        <v>290</v>
      </c>
      <c r="U159" s="35" t="s">
        <v>290</v>
      </c>
      <c r="V159" s="35" t="s">
        <v>290</v>
      </c>
      <c r="W159" s="35" t="s">
        <v>290</v>
      </c>
      <c r="X159" s="35" t="s">
        <v>290</v>
      </c>
      <c r="Y159" s="35" t="s">
        <v>290</v>
      </c>
      <c r="Z159" s="23"/>
      <c r="AA159" s="127" t="s">
        <v>290</v>
      </c>
      <c r="AB159" s="126" t="s">
        <v>290</v>
      </c>
      <c r="AC159" s="127">
        <v>89.017738342285156</v>
      </c>
      <c r="AD159" s="126" t="s">
        <v>290</v>
      </c>
      <c r="AE159" s="127">
        <v>97.430859999999996</v>
      </c>
      <c r="AF159" s="126" t="s">
        <v>421</v>
      </c>
      <c r="AG159" s="127">
        <v>99.000715999999997</v>
      </c>
      <c r="AH159" s="126" t="s">
        <v>421</v>
      </c>
      <c r="AI159" s="127">
        <v>98.4</v>
      </c>
      <c r="AJ159" s="126" t="s">
        <v>411</v>
      </c>
      <c r="AK159" s="127">
        <v>99.9</v>
      </c>
      <c r="AL159" s="126" t="s">
        <v>411</v>
      </c>
      <c r="AM159" s="127">
        <v>96.1</v>
      </c>
      <c r="AN159" s="126" t="s">
        <v>411</v>
      </c>
      <c r="AO159" s="125"/>
      <c r="AP159" s="37" t="s">
        <v>415</v>
      </c>
      <c r="AQ159" s="37" t="s">
        <v>270</v>
      </c>
      <c r="AR159" s="37" t="s">
        <v>331</v>
      </c>
      <c r="AS159" s="37" t="s">
        <v>331</v>
      </c>
      <c r="AT159" s="37" t="s">
        <v>321</v>
      </c>
      <c r="AV159" s="124" t="s">
        <v>290</v>
      </c>
      <c r="AW159" s="124" t="s">
        <v>290</v>
      </c>
      <c r="AX159" s="124" t="s">
        <v>331</v>
      </c>
      <c r="AY159" s="124" t="s">
        <v>331</v>
      </c>
      <c r="AZ159" s="124" t="s">
        <v>321</v>
      </c>
      <c r="BB159" s="119">
        <v>44.489999999999995</v>
      </c>
      <c r="BC159" s="119">
        <v>58.400000000000006</v>
      </c>
      <c r="BD159" s="119">
        <v>63.73</v>
      </c>
      <c r="BE159" s="119">
        <v>66.22</v>
      </c>
    </row>
    <row r="160" spans="1:57" x14ac:dyDescent="0.35">
      <c r="A160" s="32" t="s">
        <v>193</v>
      </c>
      <c r="B160" s="21">
        <v>1992</v>
      </c>
      <c r="C160" s="33" t="s">
        <v>290</v>
      </c>
      <c r="D160" s="33">
        <v>72.496494999999996</v>
      </c>
      <c r="E160" s="33">
        <v>88.123061000000007</v>
      </c>
      <c r="F160" s="33">
        <v>92.919989000000001</v>
      </c>
      <c r="G160" s="33" t="s">
        <v>290</v>
      </c>
      <c r="H160" s="33" t="s">
        <v>290</v>
      </c>
      <c r="I160" s="33" t="s">
        <v>290</v>
      </c>
      <c r="J160" s="23"/>
      <c r="K160" s="34" t="s">
        <v>290</v>
      </c>
      <c r="L160" s="34" t="s">
        <v>290</v>
      </c>
      <c r="M160" s="34" t="s">
        <v>290</v>
      </c>
      <c r="N160" s="34" t="s">
        <v>290</v>
      </c>
      <c r="O160" s="34">
        <v>94.85174560546875</v>
      </c>
      <c r="P160" s="34">
        <v>100</v>
      </c>
      <c r="Q160" s="34">
        <v>75.572904578483772</v>
      </c>
      <c r="R160" s="23"/>
      <c r="S160" s="35" t="s">
        <v>290</v>
      </c>
      <c r="T160" s="35" t="s">
        <v>290</v>
      </c>
      <c r="U160" s="35" t="s">
        <v>290</v>
      </c>
      <c r="V160" s="35" t="s">
        <v>290</v>
      </c>
      <c r="W160" s="35" t="s">
        <v>290</v>
      </c>
      <c r="X160" s="35" t="s">
        <v>290</v>
      </c>
      <c r="Y160" s="35" t="s">
        <v>290</v>
      </c>
      <c r="Z160" s="23"/>
      <c r="AA160" s="127" t="s">
        <v>290</v>
      </c>
      <c r="AB160" s="126" t="s">
        <v>290</v>
      </c>
      <c r="AC160" s="127">
        <v>72.496494999999996</v>
      </c>
      <c r="AD160" s="126" t="s">
        <v>421</v>
      </c>
      <c r="AE160" s="127">
        <v>88.123061000000007</v>
      </c>
      <c r="AF160" s="126" t="s">
        <v>421</v>
      </c>
      <c r="AG160" s="127">
        <v>92.919989000000001</v>
      </c>
      <c r="AH160" s="126" t="s">
        <v>421</v>
      </c>
      <c r="AI160" s="127">
        <v>94.85174560546875</v>
      </c>
      <c r="AJ160" s="126" t="s">
        <v>290</v>
      </c>
      <c r="AK160" s="127">
        <v>100</v>
      </c>
      <c r="AL160" s="126" t="s">
        <v>290</v>
      </c>
      <c r="AM160" s="127">
        <v>75.572904578483772</v>
      </c>
      <c r="AN160" s="126" t="s">
        <v>290</v>
      </c>
      <c r="AO160" s="125"/>
      <c r="AP160" s="37" t="s">
        <v>415</v>
      </c>
      <c r="AQ160" s="37" t="s">
        <v>331</v>
      </c>
      <c r="AR160" s="37" t="s">
        <v>331</v>
      </c>
      <c r="AS160" s="37" t="s">
        <v>331</v>
      </c>
      <c r="AT160" s="37" t="s">
        <v>270</v>
      </c>
      <c r="AV160" s="124" t="s">
        <v>290</v>
      </c>
      <c r="AW160" s="124" t="s">
        <v>331</v>
      </c>
      <c r="AX160" s="124" t="s">
        <v>331</v>
      </c>
      <c r="AY160" s="124" t="s">
        <v>331</v>
      </c>
      <c r="AZ160" s="124" t="s">
        <v>290</v>
      </c>
      <c r="BB160" s="119">
        <v>35.28</v>
      </c>
      <c r="BC160" s="119">
        <v>66.13</v>
      </c>
      <c r="BD160" s="119">
        <v>72.41</v>
      </c>
      <c r="BE160" s="119">
        <v>75.059999999999988</v>
      </c>
    </row>
    <row r="161" spans="1:57" x14ac:dyDescent="0.35">
      <c r="A161" s="32" t="s">
        <v>194</v>
      </c>
      <c r="B161" s="21">
        <v>1993</v>
      </c>
      <c r="C161" s="33" t="s">
        <v>290</v>
      </c>
      <c r="D161" s="33" t="s">
        <v>290</v>
      </c>
      <c r="E161" s="33" t="s">
        <v>290</v>
      </c>
      <c r="F161" s="33" t="s">
        <v>290</v>
      </c>
      <c r="G161" s="33" t="s">
        <v>290</v>
      </c>
      <c r="H161" s="33" t="s">
        <v>290</v>
      </c>
      <c r="I161" s="33" t="s">
        <v>290</v>
      </c>
      <c r="J161" s="23"/>
      <c r="K161" s="34" t="s">
        <v>290</v>
      </c>
      <c r="L161" s="34">
        <v>73.461677551269531</v>
      </c>
      <c r="M161" s="34">
        <v>84.034950256347656</v>
      </c>
      <c r="N161" s="34">
        <v>88.645698547363281</v>
      </c>
      <c r="O161" s="34">
        <v>90.981613159179688</v>
      </c>
      <c r="P161" s="34">
        <v>96.921470642089844</v>
      </c>
      <c r="Q161" s="34">
        <v>86.259559223583665</v>
      </c>
      <c r="R161" s="23"/>
      <c r="S161" s="35" t="s">
        <v>290</v>
      </c>
      <c r="T161" s="35" t="s">
        <v>290</v>
      </c>
      <c r="U161" s="35" t="s">
        <v>290</v>
      </c>
      <c r="V161" s="35" t="s">
        <v>290</v>
      </c>
      <c r="W161" s="35" t="s">
        <v>290</v>
      </c>
      <c r="X161" s="35" t="s">
        <v>290</v>
      </c>
      <c r="Y161" s="35" t="s">
        <v>290</v>
      </c>
      <c r="Z161" s="23"/>
      <c r="AA161" s="127" t="s">
        <v>290</v>
      </c>
      <c r="AB161" s="126" t="s">
        <v>290</v>
      </c>
      <c r="AC161" s="127">
        <v>73.461677551269531</v>
      </c>
      <c r="AD161" s="126" t="s">
        <v>290</v>
      </c>
      <c r="AE161" s="127">
        <v>84.034950256347656</v>
      </c>
      <c r="AF161" s="126" t="s">
        <v>290</v>
      </c>
      <c r="AG161" s="127">
        <v>88.645698547363281</v>
      </c>
      <c r="AH161" s="126" t="s">
        <v>290</v>
      </c>
      <c r="AI161" s="127">
        <v>90.981613159179688</v>
      </c>
      <c r="AJ161" s="126" t="s">
        <v>290</v>
      </c>
      <c r="AK161" s="127">
        <v>96.921470642089844</v>
      </c>
      <c r="AL161" s="126" t="s">
        <v>290</v>
      </c>
      <c r="AM161" s="127">
        <v>86.259559223583665</v>
      </c>
      <c r="AN161" s="126" t="s">
        <v>290</v>
      </c>
      <c r="AO161" s="125"/>
      <c r="AP161" s="37" t="s">
        <v>415</v>
      </c>
      <c r="AQ161" s="37" t="s">
        <v>270</v>
      </c>
      <c r="AR161" s="37" t="s">
        <v>270</v>
      </c>
      <c r="AS161" s="37" t="s">
        <v>270</v>
      </c>
      <c r="AT161" s="37" t="s">
        <v>270</v>
      </c>
      <c r="AV161" s="124" t="s">
        <v>290</v>
      </c>
      <c r="AW161" s="124" t="s">
        <v>290</v>
      </c>
      <c r="AX161" s="124" t="s">
        <v>290</v>
      </c>
      <c r="AY161" s="124" t="s">
        <v>290</v>
      </c>
      <c r="AZ161" s="124" t="s">
        <v>290</v>
      </c>
      <c r="BB161" s="119">
        <v>36.28</v>
      </c>
      <c r="BC161" s="119">
        <v>41.559999999999995</v>
      </c>
      <c r="BD161" s="119">
        <v>42.83</v>
      </c>
      <c r="BE161" s="119">
        <v>43.220000000000006</v>
      </c>
    </row>
    <row r="162" spans="1:57" x14ac:dyDescent="0.35">
      <c r="A162" s="32" t="s">
        <v>195</v>
      </c>
      <c r="B162" s="21" t="s">
        <v>290</v>
      </c>
      <c r="C162" s="33" t="s">
        <v>290</v>
      </c>
      <c r="D162" s="33" t="s">
        <v>290</v>
      </c>
      <c r="E162" s="33" t="s">
        <v>290</v>
      </c>
      <c r="F162" s="33" t="s">
        <v>290</v>
      </c>
      <c r="G162" s="33" t="s">
        <v>290</v>
      </c>
      <c r="H162" s="33" t="s">
        <v>290</v>
      </c>
      <c r="I162" s="33" t="s">
        <v>290</v>
      </c>
      <c r="J162" s="23"/>
      <c r="K162" s="34" t="s">
        <v>290</v>
      </c>
      <c r="L162" s="34" t="s">
        <v>290</v>
      </c>
      <c r="M162" s="34" t="s">
        <v>290</v>
      </c>
      <c r="N162" s="34" t="s">
        <v>290</v>
      </c>
      <c r="O162" s="34" t="s">
        <v>290</v>
      </c>
      <c r="P162" s="34" t="s">
        <v>290</v>
      </c>
      <c r="Q162" s="34" t="s">
        <v>290</v>
      </c>
      <c r="R162" s="23"/>
      <c r="S162" s="35">
        <v>100</v>
      </c>
      <c r="T162" s="35">
        <v>100</v>
      </c>
      <c r="U162" s="35">
        <v>100</v>
      </c>
      <c r="V162" s="35">
        <v>100</v>
      </c>
      <c r="W162" s="35">
        <v>100</v>
      </c>
      <c r="X162" s="35">
        <v>100</v>
      </c>
      <c r="Y162" s="35">
        <v>100</v>
      </c>
      <c r="Z162" s="23"/>
      <c r="AA162" s="127">
        <v>100</v>
      </c>
      <c r="AB162" s="126" t="s">
        <v>420</v>
      </c>
      <c r="AC162" s="127">
        <v>100</v>
      </c>
      <c r="AD162" s="126" t="s">
        <v>420</v>
      </c>
      <c r="AE162" s="127">
        <v>100</v>
      </c>
      <c r="AF162" s="126" t="s">
        <v>420</v>
      </c>
      <c r="AG162" s="127">
        <v>100</v>
      </c>
      <c r="AH162" s="126" t="s">
        <v>420</v>
      </c>
      <c r="AI162" s="127">
        <v>100</v>
      </c>
      <c r="AJ162" s="126" t="s">
        <v>420</v>
      </c>
      <c r="AK162" s="127">
        <v>100</v>
      </c>
      <c r="AL162" s="126" t="s">
        <v>420</v>
      </c>
      <c r="AM162" s="127">
        <v>100</v>
      </c>
      <c r="AN162" s="126" t="s">
        <v>420</v>
      </c>
      <c r="AO162" s="125"/>
      <c r="AP162" s="37" t="s">
        <v>419</v>
      </c>
      <c r="AQ162" s="37" t="s">
        <v>419</v>
      </c>
      <c r="AR162" s="37" t="s">
        <v>419</v>
      </c>
      <c r="AS162" s="37" t="s">
        <v>419</v>
      </c>
      <c r="AT162" s="37" t="s">
        <v>419</v>
      </c>
      <c r="AV162" s="124" t="s">
        <v>290</v>
      </c>
      <c r="AW162" s="124" t="s">
        <v>290</v>
      </c>
      <c r="AX162" s="124" t="s">
        <v>290</v>
      </c>
      <c r="AY162" s="124" t="s">
        <v>290</v>
      </c>
      <c r="AZ162" s="124" t="s">
        <v>290</v>
      </c>
      <c r="BB162" s="119">
        <v>100</v>
      </c>
      <c r="BC162" s="119">
        <v>100</v>
      </c>
      <c r="BD162" s="119">
        <v>100</v>
      </c>
      <c r="BE162" s="119">
        <v>100</v>
      </c>
    </row>
    <row r="163" spans="1:57" x14ac:dyDescent="0.35">
      <c r="A163" s="32" t="s">
        <v>196</v>
      </c>
      <c r="B163" s="21" t="s">
        <v>290</v>
      </c>
      <c r="C163" s="33" t="s">
        <v>290</v>
      </c>
      <c r="D163" s="33" t="s">
        <v>290</v>
      </c>
      <c r="E163" s="33" t="s">
        <v>290</v>
      </c>
      <c r="F163" s="33" t="s">
        <v>290</v>
      </c>
      <c r="G163" s="33" t="s">
        <v>290</v>
      </c>
      <c r="H163" s="33" t="s">
        <v>290</v>
      </c>
      <c r="I163" s="33" t="s">
        <v>290</v>
      </c>
      <c r="J163" s="23"/>
      <c r="K163" s="34" t="s">
        <v>290</v>
      </c>
      <c r="L163" s="34" t="s">
        <v>290</v>
      </c>
      <c r="M163" s="34" t="s">
        <v>290</v>
      </c>
      <c r="N163" s="34" t="s">
        <v>290</v>
      </c>
      <c r="O163" s="34" t="s">
        <v>290</v>
      </c>
      <c r="P163" s="34" t="s">
        <v>290</v>
      </c>
      <c r="Q163" s="34" t="s">
        <v>290</v>
      </c>
      <c r="R163" s="23"/>
      <c r="S163" s="35">
        <v>100</v>
      </c>
      <c r="T163" s="35">
        <v>100</v>
      </c>
      <c r="U163" s="35">
        <v>100</v>
      </c>
      <c r="V163" s="35">
        <v>100</v>
      </c>
      <c r="W163" s="35">
        <v>100</v>
      </c>
      <c r="X163" s="35">
        <v>100</v>
      </c>
      <c r="Y163" s="35">
        <v>100</v>
      </c>
      <c r="Z163" s="23"/>
      <c r="AA163" s="127">
        <v>100</v>
      </c>
      <c r="AB163" s="126" t="s">
        <v>420</v>
      </c>
      <c r="AC163" s="127">
        <v>100</v>
      </c>
      <c r="AD163" s="126" t="s">
        <v>420</v>
      </c>
      <c r="AE163" s="127">
        <v>100</v>
      </c>
      <c r="AF163" s="126" t="s">
        <v>420</v>
      </c>
      <c r="AG163" s="127">
        <v>100</v>
      </c>
      <c r="AH163" s="126" t="s">
        <v>420</v>
      </c>
      <c r="AI163" s="127">
        <v>100</v>
      </c>
      <c r="AJ163" s="126" t="s">
        <v>420</v>
      </c>
      <c r="AK163" s="127">
        <v>100</v>
      </c>
      <c r="AL163" s="126" t="s">
        <v>420</v>
      </c>
      <c r="AM163" s="127">
        <v>100</v>
      </c>
      <c r="AN163" s="126" t="s">
        <v>420</v>
      </c>
      <c r="AO163" s="125"/>
      <c r="AP163" s="37" t="s">
        <v>419</v>
      </c>
      <c r="AQ163" s="37" t="s">
        <v>419</v>
      </c>
      <c r="AR163" s="37" t="s">
        <v>419</v>
      </c>
      <c r="AS163" s="37" t="s">
        <v>419</v>
      </c>
      <c r="AT163" s="37" t="s">
        <v>419</v>
      </c>
      <c r="AV163" s="124" t="s">
        <v>290</v>
      </c>
      <c r="AW163" s="124" t="s">
        <v>290</v>
      </c>
      <c r="AX163" s="124" t="s">
        <v>290</v>
      </c>
      <c r="AY163" s="124" t="s">
        <v>290</v>
      </c>
      <c r="AZ163" s="124" t="s">
        <v>290</v>
      </c>
      <c r="BB163" s="119">
        <v>100</v>
      </c>
      <c r="BC163" s="119">
        <v>100</v>
      </c>
      <c r="BD163" s="119">
        <v>100</v>
      </c>
      <c r="BE163" s="119">
        <v>100</v>
      </c>
    </row>
    <row r="164" spans="1:57" x14ac:dyDescent="0.35">
      <c r="A164" s="32" t="s">
        <v>197</v>
      </c>
      <c r="B164" s="21" t="s">
        <v>290</v>
      </c>
      <c r="C164" s="33" t="s">
        <v>290</v>
      </c>
      <c r="D164" s="33" t="s">
        <v>290</v>
      </c>
      <c r="E164" s="33" t="s">
        <v>290</v>
      </c>
      <c r="F164" s="33" t="s">
        <v>290</v>
      </c>
      <c r="G164" s="33" t="s">
        <v>290</v>
      </c>
      <c r="H164" s="33" t="s">
        <v>290</v>
      </c>
      <c r="I164" s="33" t="s">
        <v>290</v>
      </c>
      <c r="J164" s="23"/>
      <c r="K164" s="34" t="s">
        <v>290</v>
      </c>
      <c r="L164" s="34" t="s">
        <v>290</v>
      </c>
      <c r="M164" s="34" t="s">
        <v>290</v>
      </c>
      <c r="N164" s="34" t="s">
        <v>290</v>
      </c>
      <c r="O164" s="34" t="s">
        <v>290</v>
      </c>
      <c r="P164" s="34" t="s">
        <v>290</v>
      </c>
      <c r="Q164" s="34" t="s">
        <v>290</v>
      </c>
      <c r="R164" s="23"/>
      <c r="S164" s="35" t="s">
        <v>290</v>
      </c>
      <c r="T164" s="35" t="s">
        <v>290</v>
      </c>
      <c r="U164" s="35">
        <v>100</v>
      </c>
      <c r="V164" s="35">
        <v>100</v>
      </c>
      <c r="W164" s="35">
        <v>100</v>
      </c>
      <c r="X164" s="35">
        <v>100</v>
      </c>
      <c r="Y164" s="35">
        <v>100</v>
      </c>
      <c r="Z164" s="23"/>
      <c r="AA164" s="127" t="s">
        <v>290</v>
      </c>
      <c r="AB164" s="126" t="s">
        <v>290</v>
      </c>
      <c r="AC164" s="127" t="s">
        <v>290</v>
      </c>
      <c r="AD164" s="126" t="s">
        <v>290</v>
      </c>
      <c r="AE164" s="127">
        <v>100</v>
      </c>
      <c r="AF164" s="126" t="s">
        <v>420</v>
      </c>
      <c r="AG164" s="127">
        <v>100</v>
      </c>
      <c r="AH164" s="126" t="s">
        <v>420</v>
      </c>
      <c r="AI164" s="127">
        <v>100</v>
      </c>
      <c r="AJ164" s="126" t="s">
        <v>420</v>
      </c>
      <c r="AK164" s="127">
        <v>100</v>
      </c>
      <c r="AL164" s="126" t="s">
        <v>420</v>
      </c>
      <c r="AM164" s="127">
        <v>100</v>
      </c>
      <c r="AN164" s="126" t="s">
        <v>420</v>
      </c>
      <c r="AO164" s="125"/>
      <c r="AP164" s="37" t="s">
        <v>415</v>
      </c>
      <c r="AQ164" s="37" t="s">
        <v>415</v>
      </c>
      <c r="AR164" s="37" t="s">
        <v>419</v>
      </c>
      <c r="AS164" s="37" t="s">
        <v>419</v>
      </c>
      <c r="AT164" s="37" t="s">
        <v>419</v>
      </c>
      <c r="AV164" s="124" t="s">
        <v>290</v>
      </c>
      <c r="AW164" s="124" t="s">
        <v>290</v>
      </c>
      <c r="AX164" s="124" t="s">
        <v>290</v>
      </c>
      <c r="AY164" s="124" t="s">
        <v>290</v>
      </c>
      <c r="AZ164" s="124" t="s">
        <v>290</v>
      </c>
      <c r="BB164" s="119"/>
      <c r="BC164" s="119"/>
      <c r="BD164" s="119"/>
      <c r="BE164" s="119"/>
    </row>
    <row r="165" spans="1:57" x14ac:dyDescent="0.35">
      <c r="A165" s="32" t="s">
        <v>198</v>
      </c>
      <c r="B165" s="21" t="s">
        <v>290</v>
      </c>
      <c r="C165" s="33" t="s">
        <v>290</v>
      </c>
      <c r="D165" s="33" t="s">
        <v>290</v>
      </c>
      <c r="E165" s="33" t="s">
        <v>290</v>
      </c>
      <c r="F165" s="33" t="s">
        <v>290</v>
      </c>
      <c r="G165" s="33" t="s">
        <v>290</v>
      </c>
      <c r="H165" s="33" t="s">
        <v>290</v>
      </c>
      <c r="I165" s="33" t="s">
        <v>290</v>
      </c>
      <c r="J165" s="23"/>
      <c r="K165" s="34" t="s">
        <v>290</v>
      </c>
      <c r="L165" s="34" t="s">
        <v>290</v>
      </c>
      <c r="M165" s="34" t="s">
        <v>290</v>
      </c>
      <c r="N165" s="34" t="s">
        <v>290</v>
      </c>
      <c r="O165" s="34" t="s">
        <v>290</v>
      </c>
      <c r="P165" s="34" t="s">
        <v>290</v>
      </c>
      <c r="Q165" s="34" t="s">
        <v>290</v>
      </c>
      <c r="R165" s="23"/>
      <c r="S165" s="35">
        <v>100</v>
      </c>
      <c r="T165" s="35">
        <v>100</v>
      </c>
      <c r="U165" s="35">
        <v>100</v>
      </c>
      <c r="V165" s="35">
        <v>100</v>
      </c>
      <c r="W165" s="35">
        <v>100</v>
      </c>
      <c r="X165" s="35">
        <v>100</v>
      </c>
      <c r="Y165" s="35">
        <v>100</v>
      </c>
      <c r="Z165" s="23"/>
      <c r="AA165" s="127">
        <v>100</v>
      </c>
      <c r="AB165" s="126" t="s">
        <v>420</v>
      </c>
      <c r="AC165" s="127">
        <v>100</v>
      </c>
      <c r="AD165" s="126" t="s">
        <v>420</v>
      </c>
      <c r="AE165" s="127">
        <v>100</v>
      </c>
      <c r="AF165" s="126" t="s">
        <v>420</v>
      </c>
      <c r="AG165" s="127">
        <v>100</v>
      </c>
      <c r="AH165" s="126" t="s">
        <v>420</v>
      </c>
      <c r="AI165" s="127">
        <v>100</v>
      </c>
      <c r="AJ165" s="126" t="s">
        <v>420</v>
      </c>
      <c r="AK165" s="127">
        <v>100</v>
      </c>
      <c r="AL165" s="126" t="s">
        <v>420</v>
      </c>
      <c r="AM165" s="127">
        <v>100</v>
      </c>
      <c r="AN165" s="126" t="s">
        <v>420</v>
      </c>
      <c r="AO165" s="125"/>
      <c r="AP165" s="37" t="s">
        <v>419</v>
      </c>
      <c r="AQ165" s="37" t="s">
        <v>419</v>
      </c>
      <c r="AR165" s="37" t="s">
        <v>419</v>
      </c>
      <c r="AS165" s="37" t="s">
        <v>419</v>
      </c>
      <c r="AT165" s="37" t="s">
        <v>419</v>
      </c>
      <c r="AV165" s="124" t="s">
        <v>290</v>
      </c>
      <c r="AW165" s="124" t="s">
        <v>290</v>
      </c>
      <c r="AX165" s="124" t="s">
        <v>290</v>
      </c>
      <c r="AY165" s="124" t="s">
        <v>290</v>
      </c>
      <c r="AZ165" s="124" t="s">
        <v>290</v>
      </c>
      <c r="BB165" s="119">
        <v>92.100000000000009</v>
      </c>
      <c r="BC165" s="119">
        <v>97.71</v>
      </c>
      <c r="BD165" s="119">
        <v>98.32</v>
      </c>
      <c r="BE165" s="119">
        <v>98.49</v>
      </c>
    </row>
    <row r="166" spans="1:57" x14ac:dyDescent="0.35">
      <c r="A166" s="60" t="s">
        <v>199</v>
      </c>
      <c r="B166" s="21" t="s">
        <v>290</v>
      </c>
      <c r="C166" s="33" t="s">
        <v>290</v>
      </c>
      <c r="D166" s="33" t="s">
        <v>290</v>
      </c>
      <c r="E166" s="33" t="s">
        <v>290</v>
      </c>
      <c r="F166" s="33" t="s">
        <v>290</v>
      </c>
      <c r="G166" s="33" t="s">
        <v>290</v>
      </c>
      <c r="H166" s="33" t="s">
        <v>290</v>
      </c>
      <c r="I166" s="33" t="s">
        <v>290</v>
      </c>
      <c r="J166" s="23"/>
      <c r="K166" s="34" t="s">
        <v>290</v>
      </c>
      <c r="L166" s="34" t="s">
        <v>290</v>
      </c>
      <c r="M166" s="34" t="s">
        <v>290</v>
      </c>
      <c r="N166" s="34" t="s">
        <v>290</v>
      </c>
      <c r="O166" s="34" t="s">
        <v>290</v>
      </c>
      <c r="P166" s="34" t="s">
        <v>290</v>
      </c>
      <c r="Q166" s="34" t="s">
        <v>290</v>
      </c>
      <c r="R166" s="23"/>
      <c r="S166" s="35">
        <v>100</v>
      </c>
      <c r="T166" s="35">
        <v>100</v>
      </c>
      <c r="U166" s="35">
        <v>100</v>
      </c>
      <c r="V166" s="35">
        <v>100</v>
      </c>
      <c r="W166" s="35">
        <v>100</v>
      </c>
      <c r="X166" s="35">
        <v>100</v>
      </c>
      <c r="Y166" s="35">
        <v>100</v>
      </c>
      <c r="Z166" s="23"/>
      <c r="AA166" s="127">
        <v>100</v>
      </c>
      <c r="AB166" s="126" t="s">
        <v>420</v>
      </c>
      <c r="AC166" s="127">
        <v>100</v>
      </c>
      <c r="AD166" s="126" t="s">
        <v>420</v>
      </c>
      <c r="AE166" s="127">
        <v>100</v>
      </c>
      <c r="AF166" s="126" t="s">
        <v>420</v>
      </c>
      <c r="AG166" s="127">
        <v>100</v>
      </c>
      <c r="AH166" s="126" t="s">
        <v>420</v>
      </c>
      <c r="AI166" s="127">
        <v>100</v>
      </c>
      <c r="AJ166" s="126" t="s">
        <v>420</v>
      </c>
      <c r="AK166" s="127">
        <v>100</v>
      </c>
      <c r="AL166" s="126" t="s">
        <v>420</v>
      </c>
      <c r="AM166" s="127">
        <v>100</v>
      </c>
      <c r="AN166" s="126" t="s">
        <v>420</v>
      </c>
      <c r="AO166" s="125"/>
      <c r="AP166" s="37" t="s">
        <v>419</v>
      </c>
      <c r="AQ166" s="37" t="s">
        <v>419</v>
      </c>
      <c r="AR166" s="37" t="s">
        <v>419</v>
      </c>
      <c r="AS166" s="37" t="s">
        <v>419</v>
      </c>
      <c r="AT166" s="37" t="s">
        <v>419</v>
      </c>
      <c r="AV166" s="124" t="s">
        <v>290</v>
      </c>
      <c r="AW166" s="124" t="s">
        <v>290</v>
      </c>
      <c r="AX166" s="124" t="s">
        <v>290</v>
      </c>
      <c r="AY166" s="124" t="s">
        <v>290</v>
      </c>
      <c r="AZ166" s="124" t="s">
        <v>290</v>
      </c>
      <c r="BB166" s="119">
        <v>64.5</v>
      </c>
      <c r="BC166" s="119">
        <v>80.959999999999994</v>
      </c>
      <c r="BD166" s="119">
        <v>84.6</v>
      </c>
      <c r="BE166" s="119">
        <v>85.88</v>
      </c>
    </row>
    <row r="167" spans="1:57" x14ac:dyDescent="0.35">
      <c r="A167" s="60" t="s">
        <v>200</v>
      </c>
      <c r="B167" s="21" t="s">
        <v>290</v>
      </c>
      <c r="C167" s="33" t="s">
        <v>290</v>
      </c>
      <c r="D167" s="33" t="s">
        <v>290</v>
      </c>
      <c r="E167" s="33" t="s">
        <v>290</v>
      </c>
      <c r="F167" s="33" t="s">
        <v>290</v>
      </c>
      <c r="G167" s="33" t="s">
        <v>290</v>
      </c>
      <c r="H167" s="33" t="s">
        <v>290</v>
      </c>
      <c r="I167" s="33" t="s">
        <v>290</v>
      </c>
      <c r="J167" s="23"/>
      <c r="K167" s="34" t="s">
        <v>290</v>
      </c>
      <c r="L167" s="34" t="s">
        <v>290</v>
      </c>
      <c r="M167" s="34" t="s">
        <v>290</v>
      </c>
      <c r="N167" s="34" t="s">
        <v>290</v>
      </c>
      <c r="O167" s="34" t="s">
        <v>290</v>
      </c>
      <c r="P167" s="34" t="s">
        <v>290</v>
      </c>
      <c r="Q167" s="34" t="s">
        <v>290</v>
      </c>
      <c r="R167" s="23"/>
      <c r="S167" s="35">
        <v>100</v>
      </c>
      <c r="T167" s="35">
        <v>100</v>
      </c>
      <c r="U167" s="35">
        <v>100</v>
      </c>
      <c r="V167" s="35">
        <v>100</v>
      </c>
      <c r="W167" s="35">
        <v>100</v>
      </c>
      <c r="X167" s="35">
        <v>100</v>
      </c>
      <c r="Y167" s="35">
        <v>100</v>
      </c>
      <c r="Z167" s="23"/>
      <c r="AA167" s="127">
        <v>100</v>
      </c>
      <c r="AB167" s="126" t="s">
        <v>420</v>
      </c>
      <c r="AC167" s="127">
        <v>100</v>
      </c>
      <c r="AD167" s="126" t="s">
        <v>420</v>
      </c>
      <c r="AE167" s="127">
        <v>100</v>
      </c>
      <c r="AF167" s="126" t="s">
        <v>420</v>
      </c>
      <c r="AG167" s="127">
        <v>100</v>
      </c>
      <c r="AH167" s="126" t="s">
        <v>420</v>
      </c>
      <c r="AI167" s="127">
        <v>100</v>
      </c>
      <c r="AJ167" s="126" t="s">
        <v>420</v>
      </c>
      <c r="AK167" s="127">
        <v>100</v>
      </c>
      <c r="AL167" s="126" t="s">
        <v>420</v>
      </c>
      <c r="AM167" s="127">
        <v>100</v>
      </c>
      <c r="AN167" s="126" t="s">
        <v>420</v>
      </c>
      <c r="AO167" s="125"/>
      <c r="AP167" s="37" t="s">
        <v>419</v>
      </c>
      <c r="AQ167" s="37" t="s">
        <v>419</v>
      </c>
      <c r="AR167" s="37" t="s">
        <v>419</v>
      </c>
      <c r="AS167" s="37" t="s">
        <v>419</v>
      </c>
      <c r="AT167" s="37" t="s">
        <v>419</v>
      </c>
      <c r="AV167" s="124" t="s">
        <v>290</v>
      </c>
      <c r="AW167" s="124" t="s">
        <v>290</v>
      </c>
      <c r="AX167" s="124" t="s">
        <v>290</v>
      </c>
      <c r="AY167" s="124" t="s">
        <v>290</v>
      </c>
      <c r="AZ167" s="124" t="s">
        <v>290</v>
      </c>
      <c r="BB167" s="119">
        <v>92.690000000000012</v>
      </c>
      <c r="BC167" s="119">
        <v>97.22</v>
      </c>
      <c r="BD167" s="119">
        <v>98.03</v>
      </c>
      <c r="BE167" s="119">
        <v>98.25</v>
      </c>
    </row>
    <row r="168" spans="1:57" x14ac:dyDescent="0.35">
      <c r="A168" s="60" t="s">
        <v>201</v>
      </c>
      <c r="B168" s="21">
        <v>1992</v>
      </c>
      <c r="C168" s="33" t="s">
        <v>290</v>
      </c>
      <c r="D168" s="33">
        <v>6.2</v>
      </c>
      <c r="E168" s="33">
        <v>9.6999999999999993</v>
      </c>
      <c r="F168" s="33">
        <v>19.8</v>
      </c>
      <c r="G168" s="33">
        <v>29.37</v>
      </c>
      <c r="H168" s="33">
        <v>79.97</v>
      </c>
      <c r="I168" s="33">
        <v>17.760000000000002</v>
      </c>
      <c r="J168" s="23"/>
      <c r="K168" s="34" t="s">
        <v>290</v>
      </c>
      <c r="L168" s="34" t="s">
        <v>290</v>
      </c>
      <c r="M168" s="34" t="s">
        <v>290</v>
      </c>
      <c r="N168" s="34" t="s">
        <v>290</v>
      </c>
      <c r="O168" s="34" t="s">
        <v>290</v>
      </c>
      <c r="P168" s="34" t="s">
        <v>290</v>
      </c>
      <c r="Q168" s="34" t="s">
        <v>290</v>
      </c>
      <c r="R168" s="23"/>
      <c r="S168" s="35" t="s">
        <v>290</v>
      </c>
      <c r="T168" s="35" t="s">
        <v>290</v>
      </c>
      <c r="U168" s="35" t="s">
        <v>290</v>
      </c>
      <c r="V168" s="35" t="s">
        <v>290</v>
      </c>
      <c r="W168" s="35" t="s">
        <v>290</v>
      </c>
      <c r="X168" s="35" t="s">
        <v>290</v>
      </c>
      <c r="Y168" s="35" t="s">
        <v>290</v>
      </c>
      <c r="Z168" s="23"/>
      <c r="AA168" s="127" t="s">
        <v>290</v>
      </c>
      <c r="AB168" s="126" t="s">
        <v>290</v>
      </c>
      <c r="AC168" s="127">
        <v>6.2</v>
      </c>
      <c r="AD168" s="126" t="s">
        <v>416</v>
      </c>
      <c r="AE168" s="127">
        <v>9.6999999999999993</v>
      </c>
      <c r="AF168" s="126" t="s">
        <v>416</v>
      </c>
      <c r="AG168" s="127">
        <v>19.8</v>
      </c>
      <c r="AH168" s="126" t="s">
        <v>418</v>
      </c>
      <c r="AI168" s="127">
        <v>29.37</v>
      </c>
      <c r="AJ168" s="126" t="s">
        <v>338</v>
      </c>
      <c r="AK168" s="127">
        <v>79.97</v>
      </c>
      <c r="AL168" s="126" t="s">
        <v>338</v>
      </c>
      <c r="AM168" s="127">
        <v>17.760000000000002</v>
      </c>
      <c r="AN168" s="126" t="s">
        <v>338</v>
      </c>
      <c r="AO168" s="125"/>
      <c r="AP168" s="37" t="s">
        <v>415</v>
      </c>
      <c r="AQ168" s="37" t="s">
        <v>323</v>
      </c>
      <c r="AR168" s="37" t="s">
        <v>323</v>
      </c>
      <c r="AS168" s="37" t="s">
        <v>333</v>
      </c>
      <c r="AT168" s="37" t="s">
        <v>326</v>
      </c>
      <c r="AV168" s="124" t="s">
        <v>290</v>
      </c>
      <c r="AW168" s="124" t="s">
        <v>323</v>
      </c>
      <c r="AX168" s="124" t="s">
        <v>323</v>
      </c>
      <c r="AY168" s="124" t="s">
        <v>333</v>
      </c>
      <c r="AZ168" s="124" t="s">
        <v>326</v>
      </c>
      <c r="BB168" s="119">
        <v>0.29000000000000137</v>
      </c>
      <c r="BC168" s="119">
        <v>0.47000000000000375</v>
      </c>
      <c r="BD168" s="119">
        <v>0.53999999999999604</v>
      </c>
      <c r="BE168" s="119">
        <v>0.57000000000000384</v>
      </c>
    </row>
    <row r="169" spans="1:57" x14ac:dyDescent="0.35">
      <c r="A169" s="60" t="s">
        <v>202</v>
      </c>
      <c r="B169" s="21">
        <v>1991</v>
      </c>
      <c r="C169" s="33" t="s">
        <v>290</v>
      </c>
      <c r="D169" s="33" t="s">
        <v>290</v>
      </c>
      <c r="E169" s="33" t="s">
        <v>290</v>
      </c>
      <c r="F169" s="33">
        <v>97.9</v>
      </c>
      <c r="G169" s="33" t="s">
        <v>290</v>
      </c>
      <c r="H169" s="33" t="s">
        <v>290</v>
      </c>
      <c r="I169" s="33" t="s">
        <v>290</v>
      </c>
      <c r="J169" s="23"/>
      <c r="K169" s="34" t="s">
        <v>290</v>
      </c>
      <c r="L169" s="34">
        <v>87.610687255859375</v>
      </c>
      <c r="M169" s="34">
        <v>96.606010437011719</v>
      </c>
      <c r="N169" s="34" t="s">
        <v>290</v>
      </c>
      <c r="O169" s="34">
        <v>100</v>
      </c>
      <c r="P169" s="34">
        <v>99.741691589355469</v>
      </c>
      <c r="Q169" s="34">
        <v>100</v>
      </c>
      <c r="R169" s="23"/>
      <c r="S169" s="35" t="s">
        <v>290</v>
      </c>
      <c r="T169" s="35" t="s">
        <v>290</v>
      </c>
      <c r="U169" s="35" t="s">
        <v>290</v>
      </c>
      <c r="V169" s="35" t="s">
        <v>290</v>
      </c>
      <c r="W169" s="35" t="s">
        <v>290</v>
      </c>
      <c r="X169" s="35" t="s">
        <v>290</v>
      </c>
      <c r="Y169" s="35" t="s">
        <v>290</v>
      </c>
      <c r="Z169" s="23"/>
      <c r="AA169" s="127" t="s">
        <v>290</v>
      </c>
      <c r="AB169" s="126" t="s">
        <v>290</v>
      </c>
      <c r="AC169" s="127">
        <v>87.610687255859375</v>
      </c>
      <c r="AD169" s="126" t="s">
        <v>290</v>
      </c>
      <c r="AE169" s="127">
        <v>96.606010437011719</v>
      </c>
      <c r="AF169" s="126" t="s">
        <v>290</v>
      </c>
      <c r="AG169" s="127">
        <v>97.9</v>
      </c>
      <c r="AH169" s="126" t="s">
        <v>416</v>
      </c>
      <c r="AI169" s="127">
        <v>100</v>
      </c>
      <c r="AJ169" s="126" t="s">
        <v>290</v>
      </c>
      <c r="AK169" s="127">
        <v>99.741691589355469</v>
      </c>
      <c r="AL169" s="126" t="s">
        <v>290</v>
      </c>
      <c r="AM169" s="127">
        <v>100</v>
      </c>
      <c r="AN169" s="126" t="s">
        <v>290</v>
      </c>
      <c r="AO169" s="125"/>
      <c r="AP169" s="37" t="s">
        <v>415</v>
      </c>
      <c r="AQ169" s="37" t="s">
        <v>270</v>
      </c>
      <c r="AR169" s="37" t="s">
        <v>270</v>
      </c>
      <c r="AS169" s="37" t="s">
        <v>323</v>
      </c>
      <c r="AT169" s="37" t="s">
        <v>270</v>
      </c>
      <c r="AV169" s="124" t="s">
        <v>290</v>
      </c>
      <c r="AW169" s="124" t="s">
        <v>290</v>
      </c>
      <c r="AX169" s="124" t="s">
        <v>290</v>
      </c>
      <c r="AY169" s="124" t="s">
        <v>323</v>
      </c>
      <c r="AZ169" s="124" t="s">
        <v>290</v>
      </c>
      <c r="BB169" s="119">
        <v>20.240000000000002</v>
      </c>
      <c r="BC169" s="119">
        <v>28.790000000000006</v>
      </c>
      <c r="BD169" s="119">
        <v>31.56</v>
      </c>
      <c r="BE169" s="119">
        <v>32.29</v>
      </c>
    </row>
    <row r="170" spans="1:57" x14ac:dyDescent="0.35">
      <c r="A170" s="129" t="s">
        <v>203</v>
      </c>
      <c r="B170" s="21" t="s">
        <v>290</v>
      </c>
      <c r="C170" s="33" t="s">
        <v>290</v>
      </c>
      <c r="D170" s="33" t="s">
        <v>290</v>
      </c>
      <c r="E170" s="33" t="s">
        <v>290</v>
      </c>
      <c r="F170" s="33" t="s">
        <v>290</v>
      </c>
      <c r="G170" s="33" t="s">
        <v>290</v>
      </c>
      <c r="H170" s="33" t="s">
        <v>290</v>
      </c>
      <c r="I170" s="33" t="s">
        <v>290</v>
      </c>
      <c r="J170" s="23"/>
      <c r="K170" s="34" t="s">
        <v>290</v>
      </c>
      <c r="L170" s="34" t="s">
        <v>290</v>
      </c>
      <c r="M170" s="34" t="s">
        <v>290</v>
      </c>
      <c r="N170" s="34" t="s">
        <v>290</v>
      </c>
      <c r="O170" s="34" t="s">
        <v>290</v>
      </c>
      <c r="P170" s="34" t="s">
        <v>290</v>
      </c>
      <c r="Q170" s="34" t="s">
        <v>290</v>
      </c>
      <c r="R170" s="23"/>
      <c r="S170" s="35">
        <v>100</v>
      </c>
      <c r="T170" s="35">
        <v>100</v>
      </c>
      <c r="U170" s="35">
        <v>100</v>
      </c>
      <c r="V170" s="35">
        <v>100</v>
      </c>
      <c r="W170" s="35">
        <v>100</v>
      </c>
      <c r="X170" s="35">
        <v>100</v>
      </c>
      <c r="Y170" s="35">
        <v>100</v>
      </c>
      <c r="Z170" s="23"/>
      <c r="AA170" s="127">
        <v>100</v>
      </c>
      <c r="AB170" s="126" t="s">
        <v>420</v>
      </c>
      <c r="AC170" s="127">
        <v>100</v>
      </c>
      <c r="AD170" s="126" t="s">
        <v>420</v>
      </c>
      <c r="AE170" s="127">
        <v>100</v>
      </c>
      <c r="AF170" s="126" t="s">
        <v>420</v>
      </c>
      <c r="AG170" s="127">
        <v>100</v>
      </c>
      <c r="AH170" s="126" t="s">
        <v>420</v>
      </c>
      <c r="AI170" s="127">
        <v>100</v>
      </c>
      <c r="AJ170" s="126" t="s">
        <v>420</v>
      </c>
      <c r="AK170" s="127">
        <v>100</v>
      </c>
      <c r="AL170" s="126" t="s">
        <v>420</v>
      </c>
      <c r="AM170" s="127">
        <v>100</v>
      </c>
      <c r="AN170" s="126" t="s">
        <v>420</v>
      </c>
      <c r="AO170" s="125"/>
      <c r="AP170" s="37" t="s">
        <v>419</v>
      </c>
      <c r="AQ170" s="37" t="s">
        <v>419</v>
      </c>
      <c r="AR170" s="37" t="s">
        <v>419</v>
      </c>
      <c r="AS170" s="37" t="s">
        <v>419</v>
      </c>
      <c r="AT170" s="37" t="s">
        <v>419</v>
      </c>
      <c r="AV170" s="124" t="s">
        <v>290</v>
      </c>
      <c r="AW170" s="124" t="s">
        <v>290</v>
      </c>
      <c r="AX170" s="124" t="s">
        <v>290</v>
      </c>
      <c r="AY170" s="124" t="s">
        <v>290</v>
      </c>
      <c r="AZ170" s="124" t="s">
        <v>290</v>
      </c>
      <c r="BB170" s="119">
        <v>100</v>
      </c>
      <c r="BC170" s="119">
        <v>100</v>
      </c>
      <c r="BD170" s="119">
        <v>100</v>
      </c>
      <c r="BE170" s="119">
        <v>100</v>
      </c>
    </row>
    <row r="171" spans="1:57" x14ac:dyDescent="0.35">
      <c r="A171" s="60" t="s">
        <v>205</v>
      </c>
      <c r="B171" s="21">
        <v>2000</v>
      </c>
      <c r="C171" s="33" t="s">
        <v>290</v>
      </c>
      <c r="D171" s="33">
        <v>52.9</v>
      </c>
      <c r="E171" s="33" t="s">
        <v>290</v>
      </c>
      <c r="F171" s="33">
        <v>68.599999999999994</v>
      </c>
      <c r="G171" s="33" t="s">
        <v>290</v>
      </c>
      <c r="H171" s="33" t="s">
        <v>290</v>
      </c>
      <c r="I171" s="33" t="s">
        <v>290</v>
      </c>
      <c r="J171" s="23"/>
      <c r="K171" s="34" t="s">
        <v>290</v>
      </c>
      <c r="L171" s="34" t="s">
        <v>290</v>
      </c>
      <c r="M171" s="34">
        <v>59.921047210693359</v>
      </c>
      <c r="N171" s="34" t="s">
        <v>290</v>
      </c>
      <c r="O171" s="34">
        <v>65.440483093261719</v>
      </c>
      <c r="P171" s="34">
        <v>72.952301025390625</v>
      </c>
      <c r="Q171" s="34">
        <v>51.085718967700174</v>
      </c>
      <c r="R171" s="23"/>
      <c r="S171" s="35" t="s">
        <v>290</v>
      </c>
      <c r="T171" s="35" t="s">
        <v>290</v>
      </c>
      <c r="U171" s="35" t="s">
        <v>290</v>
      </c>
      <c r="V171" s="35" t="s">
        <v>290</v>
      </c>
      <c r="W171" s="35" t="s">
        <v>290</v>
      </c>
      <c r="X171" s="35" t="s">
        <v>290</v>
      </c>
      <c r="Y171" s="35" t="s">
        <v>290</v>
      </c>
      <c r="Z171" s="23"/>
      <c r="AA171" s="127" t="s">
        <v>290</v>
      </c>
      <c r="AB171" s="126" t="s">
        <v>290</v>
      </c>
      <c r="AC171" s="127">
        <v>52.9</v>
      </c>
      <c r="AD171" s="126" t="s">
        <v>411</v>
      </c>
      <c r="AE171" s="127">
        <v>59.921047210693359</v>
      </c>
      <c r="AF171" s="126" t="s">
        <v>290</v>
      </c>
      <c r="AG171" s="127">
        <v>68.599999999999994</v>
      </c>
      <c r="AH171" s="126" t="s">
        <v>411</v>
      </c>
      <c r="AI171" s="127">
        <v>65.440483093261719</v>
      </c>
      <c r="AJ171" s="126" t="s">
        <v>290</v>
      </c>
      <c r="AK171" s="127">
        <v>72.952301025390625</v>
      </c>
      <c r="AL171" s="126" t="s">
        <v>290</v>
      </c>
      <c r="AM171" s="127">
        <v>51.085718967700174</v>
      </c>
      <c r="AN171" s="126" t="s">
        <v>290</v>
      </c>
      <c r="AO171" s="125"/>
      <c r="AP171" s="37" t="s">
        <v>415</v>
      </c>
      <c r="AQ171" s="37" t="s">
        <v>321</v>
      </c>
      <c r="AR171" s="37" t="s">
        <v>270</v>
      </c>
      <c r="AS171" s="37" t="s">
        <v>321</v>
      </c>
      <c r="AT171" s="37" t="s">
        <v>270</v>
      </c>
      <c r="AV171" s="124" t="s">
        <v>290</v>
      </c>
      <c r="AW171" s="124" t="s">
        <v>321</v>
      </c>
      <c r="AX171" s="124" t="s">
        <v>290</v>
      </c>
      <c r="AY171" s="124" t="s">
        <v>321</v>
      </c>
      <c r="AZ171" s="124" t="s">
        <v>290</v>
      </c>
      <c r="BB171" s="119">
        <v>17.659999999999997</v>
      </c>
      <c r="BC171" s="119">
        <v>21.530000000000005</v>
      </c>
      <c r="BD171" s="119">
        <v>18.799999999999994</v>
      </c>
      <c r="BE171" s="119">
        <v>16.810000000000002</v>
      </c>
    </row>
    <row r="172" spans="1:57" x14ac:dyDescent="0.35">
      <c r="A172" s="60" t="s">
        <v>206</v>
      </c>
      <c r="B172" s="21" t="s">
        <v>290</v>
      </c>
      <c r="C172" s="33" t="s">
        <v>290</v>
      </c>
      <c r="D172" s="33" t="s">
        <v>290</v>
      </c>
      <c r="E172" s="33" t="s">
        <v>290</v>
      </c>
      <c r="F172" s="33" t="s">
        <v>290</v>
      </c>
      <c r="G172" s="33" t="s">
        <v>290</v>
      </c>
      <c r="H172" s="33" t="s">
        <v>290</v>
      </c>
      <c r="I172" s="33" t="s">
        <v>290</v>
      </c>
      <c r="J172" s="23"/>
      <c r="K172" s="34" t="s">
        <v>290</v>
      </c>
      <c r="L172" s="34" t="s">
        <v>290</v>
      </c>
      <c r="M172" s="34" t="s">
        <v>290</v>
      </c>
      <c r="N172" s="34" t="s">
        <v>290</v>
      </c>
      <c r="O172" s="34" t="s">
        <v>290</v>
      </c>
      <c r="P172" s="34" t="s">
        <v>290</v>
      </c>
      <c r="Q172" s="34" t="s">
        <v>290</v>
      </c>
      <c r="R172" s="23"/>
      <c r="S172" s="35" t="s">
        <v>290</v>
      </c>
      <c r="T172" s="35" t="s">
        <v>290</v>
      </c>
      <c r="U172" s="35">
        <v>100</v>
      </c>
      <c r="V172" s="35">
        <v>100</v>
      </c>
      <c r="W172" s="35">
        <v>100</v>
      </c>
      <c r="X172" s="35">
        <v>100</v>
      </c>
      <c r="Y172" s="35">
        <v>100</v>
      </c>
      <c r="Z172" s="23"/>
      <c r="AA172" s="127" t="s">
        <v>290</v>
      </c>
      <c r="AB172" s="126" t="s">
        <v>290</v>
      </c>
      <c r="AC172" s="127" t="s">
        <v>290</v>
      </c>
      <c r="AD172" s="126" t="s">
        <v>290</v>
      </c>
      <c r="AE172" s="127">
        <v>100</v>
      </c>
      <c r="AF172" s="126" t="s">
        <v>420</v>
      </c>
      <c r="AG172" s="127">
        <v>100</v>
      </c>
      <c r="AH172" s="126" t="s">
        <v>420</v>
      </c>
      <c r="AI172" s="127">
        <v>100</v>
      </c>
      <c r="AJ172" s="126" t="s">
        <v>420</v>
      </c>
      <c r="AK172" s="127">
        <v>100</v>
      </c>
      <c r="AL172" s="126" t="s">
        <v>420</v>
      </c>
      <c r="AM172" s="127">
        <v>100</v>
      </c>
      <c r="AN172" s="126" t="s">
        <v>420</v>
      </c>
      <c r="AO172" s="125"/>
      <c r="AP172" s="37" t="s">
        <v>415</v>
      </c>
      <c r="AQ172" s="37" t="s">
        <v>415</v>
      </c>
      <c r="AR172" s="37" t="s">
        <v>419</v>
      </c>
      <c r="AS172" s="37" t="s">
        <v>419</v>
      </c>
      <c r="AT172" s="37" t="s">
        <v>419</v>
      </c>
      <c r="AV172" s="124" t="s">
        <v>290</v>
      </c>
      <c r="AW172" s="124" t="s">
        <v>290</v>
      </c>
      <c r="AX172" s="124" t="s">
        <v>290</v>
      </c>
      <c r="AY172" s="124" t="s">
        <v>290</v>
      </c>
      <c r="AZ172" s="124" t="s">
        <v>290</v>
      </c>
      <c r="BB172" s="119">
        <v>94.87</v>
      </c>
      <c r="BC172" s="119">
        <v>96.02</v>
      </c>
      <c r="BD172" s="119">
        <v>95.99</v>
      </c>
      <c r="BE172" s="119">
        <v>95.960000000000008</v>
      </c>
    </row>
    <row r="173" spans="1:57" x14ac:dyDescent="0.35">
      <c r="A173" s="60" t="s">
        <v>207</v>
      </c>
      <c r="B173" s="21">
        <v>1993</v>
      </c>
      <c r="C173" s="33" t="s">
        <v>290</v>
      </c>
      <c r="D173" s="33">
        <v>62.257063096570477</v>
      </c>
      <c r="E173" s="33" t="s">
        <v>290</v>
      </c>
      <c r="F173" s="33">
        <v>61</v>
      </c>
      <c r="G173" s="33">
        <v>64.5</v>
      </c>
      <c r="H173" s="33">
        <v>87.7</v>
      </c>
      <c r="I173" s="33">
        <v>38.299999999999997</v>
      </c>
      <c r="J173" s="23"/>
      <c r="K173" s="34" t="s">
        <v>290</v>
      </c>
      <c r="L173" s="34" t="s">
        <v>290</v>
      </c>
      <c r="M173" s="34">
        <v>54.157588958740234</v>
      </c>
      <c r="N173" s="34" t="s">
        <v>290</v>
      </c>
      <c r="O173" s="34" t="s">
        <v>290</v>
      </c>
      <c r="P173" s="34" t="s">
        <v>290</v>
      </c>
      <c r="Q173" s="34" t="s">
        <v>290</v>
      </c>
      <c r="R173" s="23"/>
      <c r="S173" s="35" t="s">
        <v>290</v>
      </c>
      <c r="T173" s="35" t="s">
        <v>290</v>
      </c>
      <c r="U173" s="35" t="s">
        <v>290</v>
      </c>
      <c r="V173" s="35" t="s">
        <v>290</v>
      </c>
      <c r="W173" s="35" t="s">
        <v>290</v>
      </c>
      <c r="X173" s="35" t="s">
        <v>290</v>
      </c>
      <c r="Y173" s="35" t="s">
        <v>290</v>
      </c>
      <c r="Z173" s="23"/>
      <c r="AA173" s="127" t="s">
        <v>290</v>
      </c>
      <c r="AB173" s="126" t="s">
        <v>290</v>
      </c>
      <c r="AC173" s="127">
        <v>38</v>
      </c>
      <c r="AD173" s="126" t="s">
        <v>411</v>
      </c>
      <c r="AE173" s="127">
        <v>54.157588958740234</v>
      </c>
      <c r="AF173" s="126" t="s">
        <v>290</v>
      </c>
      <c r="AG173" s="127">
        <v>61</v>
      </c>
      <c r="AH173" s="126" t="s">
        <v>416</v>
      </c>
      <c r="AI173" s="127">
        <v>64.5</v>
      </c>
      <c r="AJ173" s="126" t="s">
        <v>416</v>
      </c>
      <c r="AK173" s="127">
        <v>87.7</v>
      </c>
      <c r="AL173" s="126" t="s">
        <v>416</v>
      </c>
      <c r="AM173" s="127">
        <v>38.299999999999997</v>
      </c>
      <c r="AN173" s="126" t="s">
        <v>416</v>
      </c>
      <c r="AO173" s="125"/>
      <c r="AP173" s="37" t="s">
        <v>415</v>
      </c>
      <c r="AQ173" s="37" t="s">
        <v>321</v>
      </c>
      <c r="AR173" s="37" t="s">
        <v>270</v>
      </c>
      <c r="AS173" s="37" t="s">
        <v>323</v>
      </c>
      <c r="AT173" s="37" t="s">
        <v>323</v>
      </c>
      <c r="AV173" s="124" t="s">
        <v>290</v>
      </c>
      <c r="AW173" s="124" t="s">
        <v>321</v>
      </c>
      <c r="AX173" s="124" t="s">
        <v>290</v>
      </c>
      <c r="AY173" s="124" t="s">
        <v>323</v>
      </c>
      <c r="AZ173" s="124" t="s">
        <v>323</v>
      </c>
      <c r="BB173" s="119">
        <v>31.759999999999998</v>
      </c>
      <c r="BC173" s="119">
        <v>31.94</v>
      </c>
      <c r="BD173" s="119">
        <v>31.679999999999996</v>
      </c>
      <c r="BE173" s="119">
        <v>31.65</v>
      </c>
    </row>
    <row r="174" spans="1:57" x14ac:dyDescent="0.35">
      <c r="A174" s="60" t="s">
        <v>208</v>
      </c>
      <c r="B174" s="21">
        <v>2002</v>
      </c>
      <c r="C174" s="33" t="s">
        <v>290</v>
      </c>
      <c r="D174" s="33" t="s">
        <v>290</v>
      </c>
      <c r="E174" s="33">
        <v>99.718397997496865</v>
      </c>
      <c r="F174" s="33">
        <v>99.660797932482637</v>
      </c>
      <c r="G174" s="33" t="s">
        <v>290</v>
      </c>
      <c r="H174" s="33" t="s">
        <v>290</v>
      </c>
      <c r="I174" s="33" t="s">
        <v>290</v>
      </c>
      <c r="J174" s="23"/>
      <c r="K174" s="34" t="s">
        <v>290</v>
      </c>
      <c r="L174" s="34" t="s">
        <v>290</v>
      </c>
      <c r="M174" s="34" t="s">
        <v>290</v>
      </c>
      <c r="N174" s="34" t="s">
        <v>290</v>
      </c>
      <c r="O174" s="34">
        <v>100</v>
      </c>
      <c r="P174" s="34">
        <v>100</v>
      </c>
      <c r="Q174" s="34">
        <v>100</v>
      </c>
      <c r="R174" s="23"/>
      <c r="S174" s="35" t="s">
        <v>290</v>
      </c>
      <c r="T174" s="35" t="s">
        <v>290</v>
      </c>
      <c r="U174" s="35">
        <v>100</v>
      </c>
      <c r="V174" s="35">
        <v>100</v>
      </c>
      <c r="W174" s="35">
        <v>100</v>
      </c>
      <c r="X174" s="35">
        <v>100</v>
      </c>
      <c r="Y174" s="35">
        <v>100</v>
      </c>
      <c r="Z174" s="23"/>
      <c r="AA174" s="127" t="s">
        <v>290</v>
      </c>
      <c r="AB174" s="126" t="s">
        <v>290</v>
      </c>
      <c r="AC174" s="127" t="s">
        <v>290</v>
      </c>
      <c r="AD174" s="126" t="s">
        <v>290</v>
      </c>
      <c r="AE174" s="127">
        <v>99.718397997496865</v>
      </c>
      <c r="AF174" s="126"/>
      <c r="AG174" s="127">
        <v>99.660797932482637</v>
      </c>
      <c r="AH174" s="126" t="s">
        <v>411</v>
      </c>
      <c r="AI174" s="127">
        <v>100</v>
      </c>
      <c r="AJ174" s="126" t="s">
        <v>290</v>
      </c>
      <c r="AK174" s="127">
        <v>100</v>
      </c>
      <c r="AL174" s="126" t="s">
        <v>290</v>
      </c>
      <c r="AM174" s="127">
        <v>100</v>
      </c>
      <c r="AN174" s="126" t="s">
        <v>290</v>
      </c>
      <c r="AO174" s="125"/>
      <c r="AP174" s="37" t="s">
        <v>415</v>
      </c>
      <c r="AQ174" s="37" t="s">
        <v>415</v>
      </c>
      <c r="AR174" s="37" t="s">
        <v>290</v>
      </c>
      <c r="AS174" s="37" t="s">
        <v>321</v>
      </c>
      <c r="AT174" s="37" t="s">
        <v>270</v>
      </c>
      <c r="AV174" s="124" t="s">
        <v>290</v>
      </c>
      <c r="AW174" s="124" t="s">
        <v>290</v>
      </c>
      <c r="AX174" s="124" t="s">
        <v>290</v>
      </c>
      <c r="AY174" s="124" t="s">
        <v>321</v>
      </c>
      <c r="AZ174" s="124" t="s">
        <v>290</v>
      </c>
      <c r="BB174" s="119">
        <v>51.960000000000008</v>
      </c>
      <c r="BC174" s="119">
        <v>68.56</v>
      </c>
      <c r="BD174" s="119">
        <v>73.56</v>
      </c>
      <c r="BE174" s="119">
        <v>76.41</v>
      </c>
    </row>
    <row r="175" spans="1:57" x14ac:dyDescent="0.35">
      <c r="A175" s="60" t="s">
        <v>209</v>
      </c>
      <c r="B175" s="21">
        <v>1994</v>
      </c>
      <c r="C175" s="33" t="s">
        <v>290</v>
      </c>
      <c r="D175" s="33" t="s">
        <v>290</v>
      </c>
      <c r="E175" s="33">
        <v>97</v>
      </c>
      <c r="F175" s="33" t="s">
        <v>290</v>
      </c>
      <c r="G175" s="33" t="s">
        <v>290</v>
      </c>
      <c r="H175" s="33" t="s">
        <v>290</v>
      </c>
      <c r="I175" s="33" t="s">
        <v>290</v>
      </c>
      <c r="J175" s="23"/>
      <c r="K175" s="34" t="s">
        <v>290</v>
      </c>
      <c r="L175" s="34">
        <v>93.915115356445313</v>
      </c>
      <c r="M175" s="34" t="s">
        <v>290</v>
      </c>
      <c r="N175" s="34">
        <v>99.29888916015625</v>
      </c>
      <c r="O175" s="34">
        <v>100</v>
      </c>
      <c r="P175" s="34">
        <v>99.354080200195313</v>
      </c>
      <c r="Q175" s="34">
        <v>100</v>
      </c>
      <c r="R175" s="23"/>
      <c r="S175" s="35" t="s">
        <v>290</v>
      </c>
      <c r="T175" s="35" t="s">
        <v>290</v>
      </c>
      <c r="U175" s="35" t="s">
        <v>290</v>
      </c>
      <c r="V175" s="35">
        <v>100</v>
      </c>
      <c r="W175" s="35">
        <v>100</v>
      </c>
      <c r="X175" s="35">
        <v>100</v>
      </c>
      <c r="Y175" s="35">
        <v>100</v>
      </c>
      <c r="Z175" s="23"/>
      <c r="AA175" s="127" t="s">
        <v>290</v>
      </c>
      <c r="AB175" s="126" t="s">
        <v>290</v>
      </c>
      <c r="AC175" s="127">
        <v>93.915115356445313</v>
      </c>
      <c r="AD175" s="126" t="s">
        <v>290</v>
      </c>
      <c r="AE175" s="127">
        <v>97</v>
      </c>
      <c r="AF175" s="126" t="s">
        <v>417</v>
      </c>
      <c r="AG175" s="127">
        <v>99.29888916015625</v>
      </c>
      <c r="AH175" s="126" t="s">
        <v>290</v>
      </c>
      <c r="AI175" s="127">
        <v>100</v>
      </c>
      <c r="AJ175" s="126" t="s">
        <v>290</v>
      </c>
      <c r="AK175" s="127">
        <v>99.354080200195313</v>
      </c>
      <c r="AL175" s="126" t="s">
        <v>290</v>
      </c>
      <c r="AM175" s="127">
        <v>100</v>
      </c>
      <c r="AN175" s="126" t="s">
        <v>290</v>
      </c>
      <c r="AO175" s="125"/>
      <c r="AP175" s="37" t="s">
        <v>415</v>
      </c>
      <c r="AQ175" s="37" t="s">
        <v>270</v>
      </c>
      <c r="AR175" s="37" t="s">
        <v>329</v>
      </c>
      <c r="AS175" s="37" t="s">
        <v>270</v>
      </c>
      <c r="AT175" s="37" t="s">
        <v>270</v>
      </c>
      <c r="AV175" s="124" t="s">
        <v>290</v>
      </c>
      <c r="AW175" s="124" t="s">
        <v>290</v>
      </c>
      <c r="AX175" s="124" t="s">
        <v>329</v>
      </c>
      <c r="AY175" s="124" t="s">
        <v>290</v>
      </c>
      <c r="AZ175" s="124" t="s">
        <v>290</v>
      </c>
      <c r="BB175" s="119">
        <v>76.78</v>
      </c>
      <c r="BC175" s="119">
        <v>88.23</v>
      </c>
      <c r="BD175" s="119">
        <v>89.759999999999991</v>
      </c>
      <c r="BE175" s="119">
        <v>90.36</v>
      </c>
    </row>
    <row r="176" spans="1:57" x14ac:dyDescent="0.35">
      <c r="A176" s="60" t="s">
        <v>210</v>
      </c>
      <c r="B176" s="21">
        <v>2004</v>
      </c>
      <c r="C176" s="33" t="s">
        <v>290</v>
      </c>
      <c r="D176" s="33" t="s">
        <v>290</v>
      </c>
      <c r="E176" s="33">
        <v>11.462173073547481</v>
      </c>
      <c r="F176" s="33" t="s">
        <v>290</v>
      </c>
      <c r="G176" s="33">
        <v>20.3</v>
      </c>
      <c r="H176" s="33">
        <v>46.9</v>
      </c>
      <c r="I176" s="33">
        <v>2.5</v>
      </c>
      <c r="J176" s="23"/>
      <c r="K176" s="34" t="s">
        <v>290</v>
      </c>
      <c r="L176" s="34" t="s">
        <v>290</v>
      </c>
      <c r="M176" s="34" t="s">
        <v>290</v>
      </c>
      <c r="N176" s="34">
        <v>16.03315544128418</v>
      </c>
      <c r="O176" s="34" t="s">
        <v>290</v>
      </c>
      <c r="P176" s="34" t="s">
        <v>290</v>
      </c>
      <c r="Q176" s="34" t="s">
        <v>290</v>
      </c>
      <c r="R176" s="23"/>
      <c r="S176" s="35" t="s">
        <v>290</v>
      </c>
      <c r="T176" s="35" t="s">
        <v>290</v>
      </c>
      <c r="U176" s="35" t="s">
        <v>290</v>
      </c>
      <c r="V176" s="35" t="s">
        <v>290</v>
      </c>
      <c r="W176" s="35" t="s">
        <v>290</v>
      </c>
      <c r="X176" s="35" t="s">
        <v>290</v>
      </c>
      <c r="Y176" s="35" t="s">
        <v>290</v>
      </c>
      <c r="Z176" s="23"/>
      <c r="AA176" s="127" t="s">
        <v>290</v>
      </c>
      <c r="AB176" s="126" t="s">
        <v>290</v>
      </c>
      <c r="AC176" s="127" t="s">
        <v>290</v>
      </c>
      <c r="AD176" s="126" t="s">
        <v>290</v>
      </c>
      <c r="AE176" s="127">
        <v>11.462173073547481</v>
      </c>
      <c r="AF176" s="126" t="s">
        <v>411</v>
      </c>
      <c r="AG176" s="127">
        <v>16.03315544128418</v>
      </c>
      <c r="AH176" s="126" t="s">
        <v>290</v>
      </c>
      <c r="AI176" s="127">
        <v>20.3</v>
      </c>
      <c r="AJ176" s="126" t="s">
        <v>416</v>
      </c>
      <c r="AK176" s="127">
        <v>46.9</v>
      </c>
      <c r="AL176" s="126" t="s">
        <v>416</v>
      </c>
      <c r="AM176" s="127">
        <v>2.5</v>
      </c>
      <c r="AN176" s="126" t="s">
        <v>416</v>
      </c>
      <c r="AO176" s="125"/>
      <c r="AP176" s="37" t="s">
        <v>415</v>
      </c>
      <c r="AQ176" s="37" t="s">
        <v>415</v>
      </c>
      <c r="AR176" s="37" t="s">
        <v>321</v>
      </c>
      <c r="AS176" s="37" t="s">
        <v>270</v>
      </c>
      <c r="AT176" s="37" t="s">
        <v>323</v>
      </c>
      <c r="AV176" s="124" t="s">
        <v>290</v>
      </c>
      <c r="AW176" s="124" t="s">
        <v>290</v>
      </c>
      <c r="AX176" s="124" t="s">
        <v>321</v>
      </c>
      <c r="AY176" s="124" t="s">
        <v>290</v>
      </c>
      <c r="AZ176" s="124" t="s">
        <v>323</v>
      </c>
      <c r="BB176" s="119">
        <v>0.14999999999999458</v>
      </c>
      <c r="BC176" s="119">
        <v>0.52999999999999714</v>
      </c>
      <c r="BD176" s="119">
        <v>0.80000000000000071</v>
      </c>
      <c r="BE176" s="119">
        <v>0.99000000000000199</v>
      </c>
    </row>
    <row r="177" spans="1:57" x14ac:dyDescent="0.35">
      <c r="A177" s="60" t="s">
        <v>211</v>
      </c>
      <c r="B177" s="21" t="s">
        <v>290</v>
      </c>
      <c r="C177" s="33" t="s">
        <v>290</v>
      </c>
      <c r="D177" s="33" t="s">
        <v>290</v>
      </c>
      <c r="E177" s="33" t="s">
        <v>290</v>
      </c>
      <c r="F177" s="33" t="s">
        <v>290</v>
      </c>
      <c r="G177" s="33" t="s">
        <v>290</v>
      </c>
      <c r="H177" s="33" t="s">
        <v>290</v>
      </c>
      <c r="I177" s="33" t="s">
        <v>290</v>
      </c>
      <c r="J177" s="23"/>
      <c r="K177" s="34" t="s">
        <v>290</v>
      </c>
      <c r="L177" s="34" t="s">
        <v>290</v>
      </c>
      <c r="M177" s="34" t="s">
        <v>290</v>
      </c>
      <c r="N177" s="34" t="s">
        <v>290</v>
      </c>
      <c r="O177" s="34" t="s">
        <v>290</v>
      </c>
      <c r="P177" s="34" t="s">
        <v>290</v>
      </c>
      <c r="Q177" s="34" t="s">
        <v>290</v>
      </c>
      <c r="R177" s="23"/>
      <c r="S177" s="35">
        <v>100</v>
      </c>
      <c r="T177" s="35">
        <v>100</v>
      </c>
      <c r="U177" s="35">
        <v>100</v>
      </c>
      <c r="V177" s="35">
        <v>100</v>
      </c>
      <c r="W177" s="35">
        <v>100</v>
      </c>
      <c r="X177" s="35">
        <v>100</v>
      </c>
      <c r="Y177" s="35">
        <v>100</v>
      </c>
      <c r="Z177" s="23"/>
      <c r="AA177" s="127">
        <v>100</v>
      </c>
      <c r="AB177" s="126" t="s">
        <v>420</v>
      </c>
      <c r="AC177" s="127">
        <v>100</v>
      </c>
      <c r="AD177" s="126" t="s">
        <v>420</v>
      </c>
      <c r="AE177" s="127">
        <v>100</v>
      </c>
      <c r="AF177" s="126" t="s">
        <v>420</v>
      </c>
      <c r="AG177" s="127">
        <v>100</v>
      </c>
      <c r="AH177" s="126" t="s">
        <v>420</v>
      </c>
      <c r="AI177" s="127">
        <v>100</v>
      </c>
      <c r="AJ177" s="126" t="s">
        <v>420</v>
      </c>
      <c r="AK177" s="127">
        <v>100</v>
      </c>
      <c r="AL177" s="126" t="s">
        <v>420</v>
      </c>
      <c r="AM177" s="127">
        <v>100</v>
      </c>
      <c r="AN177" s="126" t="s">
        <v>420</v>
      </c>
      <c r="AO177" s="125"/>
      <c r="AP177" s="37" t="s">
        <v>419</v>
      </c>
      <c r="AQ177" s="37" t="s">
        <v>419</v>
      </c>
      <c r="AR177" s="37" t="s">
        <v>419</v>
      </c>
      <c r="AS177" s="37" t="s">
        <v>419</v>
      </c>
      <c r="AT177" s="37" t="s">
        <v>419</v>
      </c>
      <c r="AV177" s="124" t="s">
        <v>290</v>
      </c>
      <c r="AW177" s="124" t="s">
        <v>290</v>
      </c>
      <c r="AX177" s="124" t="s">
        <v>290</v>
      </c>
      <c r="AY177" s="124" t="s">
        <v>290</v>
      </c>
      <c r="AZ177" s="124" t="s">
        <v>290</v>
      </c>
      <c r="BB177" s="119">
        <v>100</v>
      </c>
      <c r="BC177" s="119">
        <v>100</v>
      </c>
      <c r="BD177" s="119">
        <v>100</v>
      </c>
      <c r="BE177" s="119">
        <v>100</v>
      </c>
    </row>
    <row r="178" spans="1:57" x14ac:dyDescent="0.35">
      <c r="A178" s="129" t="s">
        <v>212</v>
      </c>
      <c r="B178" s="21" t="s">
        <v>290</v>
      </c>
      <c r="C178" s="33" t="s">
        <v>290</v>
      </c>
      <c r="D178" s="33" t="s">
        <v>290</v>
      </c>
      <c r="E178" s="33" t="s">
        <v>290</v>
      </c>
      <c r="F178" s="33" t="s">
        <v>290</v>
      </c>
      <c r="G178" s="33" t="s">
        <v>290</v>
      </c>
      <c r="H178" s="33" t="s">
        <v>290</v>
      </c>
      <c r="I178" s="33" t="s">
        <v>290</v>
      </c>
      <c r="J178" s="23"/>
      <c r="K178" s="34" t="s">
        <v>290</v>
      </c>
      <c r="L178" s="34" t="s">
        <v>290</v>
      </c>
      <c r="M178" s="34" t="s">
        <v>290</v>
      </c>
      <c r="N178" s="34" t="s">
        <v>290</v>
      </c>
      <c r="O178" s="34" t="s">
        <v>290</v>
      </c>
      <c r="P178" s="34" t="s">
        <v>290</v>
      </c>
      <c r="Q178" s="34" t="s">
        <v>290</v>
      </c>
      <c r="R178" s="23"/>
      <c r="S178" s="35">
        <v>100</v>
      </c>
      <c r="T178" s="35">
        <v>100</v>
      </c>
      <c r="U178" s="35">
        <v>100</v>
      </c>
      <c r="V178" s="35">
        <v>100</v>
      </c>
      <c r="W178" s="35">
        <v>100</v>
      </c>
      <c r="X178" s="35">
        <v>100</v>
      </c>
      <c r="Y178" s="35">
        <v>100</v>
      </c>
      <c r="Z178" s="23"/>
      <c r="AA178" s="127">
        <v>100</v>
      </c>
      <c r="AB178" s="126" t="s">
        <v>420</v>
      </c>
      <c r="AC178" s="127">
        <v>100</v>
      </c>
      <c r="AD178" s="126" t="s">
        <v>420</v>
      </c>
      <c r="AE178" s="127">
        <v>100</v>
      </c>
      <c r="AF178" s="126" t="s">
        <v>420</v>
      </c>
      <c r="AG178" s="127">
        <v>100</v>
      </c>
      <c r="AH178" s="126" t="s">
        <v>420</v>
      </c>
      <c r="AI178" s="127">
        <v>100</v>
      </c>
      <c r="AJ178" s="126" t="s">
        <v>420</v>
      </c>
      <c r="AK178" s="127">
        <v>100</v>
      </c>
      <c r="AL178" s="126" t="s">
        <v>420</v>
      </c>
      <c r="AM178" s="127">
        <v>100</v>
      </c>
      <c r="AN178" s="126" t="s">
        <v>420</v>
      </c>
      <c r="AO178" s="125"/>
      <c r="AP178" s="37" t="s">
        <v>419</v>
      </c>
      <c r="AQ178" s="37" t="s">
        <v>419</v>
      </c>
      <c r="AR178" s="37" t="s">
        <v>419</v>
      </c>
      <c r="AS178" s="37" t="s">
        <v>419</v>
      </c>
      <c r="AT178" s="37" t="s">
        <v>419</v>
      </c>
      <c r="AV178" s="124" t="s">
        <v>290</v>
      </c>
      <c r="AW178" s="124" t="s">
        <v>290</v>
      </c>
      <c r="AX178" s="124" t="s">
        <v>290</v>
      </c>
      <c r="AY178" s="124" t="s">
        <v>290</v>
      </c>
      <c r="AZ178" s="124" t="s">
        <v>290</v>
      </c>
      <c r="BB178" s="119"/>
      <c r="BC178" s="119"/>
      <c r="BD178" s="119"/>
      <c r="BE178" s="119"/>
    </row>
    <row r="179" spans="1:57" x14ac:dyDescent="0.35">
      <c r="A179" s="60" t="s">
        <v>214</v>
      </c>
      <c r="B179" s="21" t="s">
        <v>290</v>
      </c>
      <c r="C179" s="33" t="s">
        <v>290</v>
      </c>
      <c r="D179" s="33" t="s">
        <v>290</v>
      </c>
      <c r="E179" s="33" t="s">
        <v>290</v>
      </c>
      <c r="F179" s="33" t="s">
        <v>290</v>
      </c>
      <c r="G179" s="33" t="s">
        <v>290</v>
      </c>
      <c r="H179" s="33" t="s">
        <v>290</v>
      </c>
      <c r="I179" s="33" t="s">
        <v>290</v>
      </c>
      <c r="J179" s="23"/>
      <c r="K179" s="34" t="s">
        <v>290</v>
      </c>
      <c r="L179" s="34" t="s">
        <v>290</v>
      </c>
      <c r="M179" s="34" t="s">
        <v>290</v>
      </c>
      <c r="N179" s="34" t="s">
        <v>290</v>
      </c>
      <c r="O179" s="34" t="s">
        <v>290</v>
      </c>
      <c r="P179" s="34" t="s">
        <v>290</v>
      </c>
      <c r="Q179" s="34" t="s">
        <v>290</v>
      </c>
      <c r="R179" s="23"/>
      <c r="S179" s="35">
        <v>100</v>
      </c>
      <c r="T179" s="35">
        <v>100</v>
      </c>
      <c r="U179" s="35">
        <v>100</v>
      </c>
      <c r="V179" s="35">
        <v>100</v>
      </c>
      <c r="W179" s="35">
        <v>100</v>
      </c>
      <c r="X179" s="35">
        <v>100</v>
      </c>
      <c r="Y179" s="35">
        <v>100</v>
      </c>
      <c r="Z179" s="23"/>
      <c r="AA179" s="127">
        <v>100</v>
      </c>
      <c r="AB179" s="126" t="s">
        <v>420</v>
      </c>
      <c r="AC179" s="127">
        <v>100</v>
      </c>
      <c r="AD179" s="126" t="s">
        <v>420</v>
      </c>
      <c r="AE179" s="127">
        <v>100</v>
      </c>
      <c r="AF179" s="126" t="s">
        <v>420</v>
      </c>
      <c r="AG179" s="127">
        <v>100</v>
      </c>
      <c r="AH179" s="126" t="s">
        <v>420</v>
      </c>
      <c r="AI179" s="127">
        <v>100</v>
      </c>
      <c r="AJ179" s="126" t="s">
        <v>420</v>
      </c>
      <c r="AK179" s="127">
        <v>100</v>
      </c>
      <c r="AL179" s="126" t="s">
        <v>420</v>
      </c>
      <c r="AM179" s="127">
        <v>100</v>
      </c>
      <c r="AN179" s="126" t="s">
        <v>420</v>
      </c>
      <c r="AO179" s="125"/>
      <c r="AP179" s="37" t="s">
        <v>419</v>
      </c>
      <c r="AQ179" s="37" t="s">
        <v>419</v>
      </c>
      <c r="AR179" s="37" t="s">
        <v>419</v>
      </c>
      <c r="AS179" s="37" t="s">
        <v>419</v>
      </c>
      <c r="AT179" s="37" t="s">
        <v>419</v>
      </c>
      <c r="AV179" s="124" t="s">
        <v>290</v>
      </c>
      <c r="AW179" s="124" t="s">
        <v>290</v>
      </c>
      <c r="AX179" s="124" t="s">
        <v>290</v>
      </c>
      <c r="AY179" s="124" t="s">
        <v>290</v>
      </c>
      <c r="AZ179" s="124" t="s">
        <v>290</v>
      </c>
      <c r="BB179" s="119">
        <v>94</v>
      </c>
      <c r="BC179" s="119">
        <v>97</v>
      </c>
      <c r="BD179" s="119">
        <v>97</v>
      </c>
      <c r="BE179" s="119">
        <v>97</v>
      </c>
    </row>
    <row r="180" spans="1:57" x14ac:dyDescent="0.35">
      <c r="A180" s="60" t="s">
        <v>215</v>
      </c>
      <c r="B180" s="21" t="s">
        <v>290</v>
      </c>
      <c r="C180" s="33" t="s">
        <v>290</v>
      </c>
      <c r="D180" s="33" t="s">
        <v>290</v>
      </c>
      <c r="E180" s="33" t="s">
        <v>290</v>
      </c>
      <c r="F180" s="33" t="s">
        <v>290</v>
      </c>
      <c r="G180" s="33" t="s">
        <v>290</v>
      </c>
      <c r="H180" s="33" t="s">
        <v>290</v>
      </c>
      <c r="I180" s="33" t="s">
        <v>290</v>
      </c>
      <c r="J180" s="23"/>
      <c r="K180" s="34" t="s">
        <v>290</v>
      </c>
      <c r="L180" s="34" t="s">
        <v>290</v>
      </c>
      <c r="M180" s="34" t="s">
        <v>290</v>
      </c>
      <c r="N180" s="34" t="s">
        <v>290</v>
      </c>
      <c r="O180" s="34" t="s">
        <v>290</v>
      </c>
      <c r="P180" s="34" t="s">
        <v>290</v>
      </c>
      <c r="Q180" s="34" t="s">
        <v>290</v>
      </c>
      <c r="R180" s="23"/>
      <c r="S180" s="35">
        <v>100</v>
      </c>
      <c r="T180" s="35">
        <v>100</v>
      </c>
      <c r="U180" s="35">
        <v>100</v>
      </c>
      <c r="V180" s="35">
        <v>100</v>
      </c>
      <c r="W180" s="35">
        <v>100</v>
      </c>
      <c r="X180" s="35">
        <v>100</v>
      </c>
      <c r="Y180" s="35">
        <v>100</v>
      </c>
      <c r="Z180" s="23"/>
      <c r="AA180" s="127">
        <v>100</v>
      </c>
      <c r="AB180" s="126" t="s">
        <v>420</v>
      </c>
      <c r="AC180" s="127">
        <v>100</v>
      </c>
      <c r="AD180" s="126" t="s">
        <v>420</v>
      </c>
      <c r="AE180" s="127">
        <v>100</v>
      </c>
      <c r="AF180" s="126" t="s">
        <v>420</v>
      </c>
      <c r="AG180" s="127">
        <v>100</v>
      </c>
      <c r="AH180" s="126" t="s">
        <v>420</v>
      </c>
      <c r="AI180" s="127">
        <v>100</v>
      </c>
      <c r="AJ180" s="126" t="s">
        <v>420</v>
      </c>
      <c r="AK180" s="127">
        <v>100</v>
      </c>
      <c r="AL180" s="126" t="s">
        <v>420</v>
      </c>
      <c r="AM180" s="127">
        <v>100</v>
      </c>
      <c r="AN180" s="126" t="s">
        <v>420</v>
      </c>
      <c r="AO180" s="125"/>
      <c r="AP180" s="37" t="s">
        <v>419</v>
      </c>
      <c r="AQ180" s="37" t="s">
        <v>419</v>
      </c>
      <c r="AR180" s="37" t="s">
        <v>419</v>
      </c>
      <c r="AS180" s="37" t="s">
        <v>419</v>
      </c>
      <c r="AT180" s="37" t="s">
        <v>419</v>
      </c>
      <c r="AV180" s="124" t="s">
        <v>290</v>
      </c>
      <c r="AW180" s="124" t="s">
        <v>290</v>
      </c>
      <c r="AX180" s="124" t="s">
        <v>290</v>
      </c>
      <c r="AY180" s="124" t="s">
        <v>290</v>
      </c>
      <c r="AZ180" s="124" t="s">
        <v>290</v>
      </c>
      <c r="BB180" s="119">
        <v>88.929999999999993</v>
      </c>
      <c r="BC180" s="119">
        <v>94.809999999999988</v>
      </c>
      <c r="BD180" s="119">
        <v>95.820000000000007</v>
      </c>
      <c r="BE180" s="119">
        <v>96.17</v>
      </c>
    </row>
    <row r="181" spans="1:57" x14ac:dyDescent="0.35">
      <c r="A181" s="60" t="s">
        <v>216</v>
      </c>
      <c r="B181" s="21">
        <v>1999</v>
      </c>
      <c r="C181" s="33" t="s">
        <v>290</v>
      </c>
      <c r="D181" s="33" t="s">
        <v>290</v>
      </c>
      <c r="E181" s="33" t="s">
        <v>290</v>
      </c>
      <c r="F181" s="33" t="s">
        <v>290</v>
      </c>
      <c r="G181" s="33" t="s">
        <v>290</v>
      </c>
      <c r="H181" s="33" t="s">
        <v>290</v>
      </c>
      <c r="I181" s="33" t="s">
        <v>290</v>
      </c>
      <c r="J181" s="23"/>
      <c r="K181" s="34" t="s">
        <v>290</v>
      </c>
      <c r="L181" s="34">
        <v>6.5682086944580078</v>
      </c>
      <c r="M181" s="34">
        <v>32.035858154296875</v>
      </c>
      <c r="N181" s="34">
        <v>42.604354858398438</v>
      </c>
      <c r="O181" s="34">
        <v>47.919143676757813</v>
      </c>
      <c r="P181" s="34">
        <v>69.557853698730469</v>
      </c>
      <c r="Q181" s="34">
        <v>41.536038135069226</v>
      </c>
      <c r="R181" s="23"/>
      <c r="S181" s="35" t="s">
        <v>290</v>
      </c>
      <c r="T181" s="35" t="s">
        <v>290</v>
      </c>
      <c r="U181" s="35" t="s">
        <v>290</v>
      </c>
      <c r="V181" s="35" t="s">
        <v>290</v>
      </c>
      <c r="W181" s="35" t="s">
        <v>290</v>
      </c>
      <c r="X181" s="35" t="s">
        <v>290</v>
      </c>
      <c r="Y181" s="35" t="s">
        <v>290</v>
      </c>
      <c r="Z181" s="23"/>
      <c r="AA181" s="127" t="s">
        <v>290</v>
      </c>
      <c r="AB181" s="126" t="s">
        <v>290</v>
      </c>
      <c r="AC181" s="127">
        <v>6.5682086944580078</v>
      </c>
      <c r="AD181" s="126" t="s">
        <v>290</v>
      </c>
      <c r="AE181" s="127">
        <v>32.035858154296875</v>
      </c>
      <c r="AF181" s="126" t="s">
        <v>290</v>
      </c>
      <c r="AG181" s="127">
        <v>42.604354858398438</v>
      </c>
      <c r="AH181" s="126" t="s">
        <v>290</v>
      </c>
      <c r="AI181" s="127">
        <v>47.919143676757813</v>
      </c>
      <c r="AJ181" s="126" t="s">
        <v>290</v>
      </c>
      <c r="AK181" s="127">
        <v>69.557853698730469</v>
      </c>
      <c r="AL181" s="126" t="s">
        <v>290</v>
      </c>
      <c r="AM181" s="127">
        <v>41.536038135069226</v>
      </c>
      <c r="AN181" s="126" t="s">
        <v>290</v>
      </c>
      <c r="AO181" s="125"/>
      <c r="AP181" s="37" t="s">
        <v>415</v>
      </c>
      <c r="AQ181" s="37" t="s">
        <v>270</v>
      </c>
      <c r="AR181" s="37" t="s">
        <v>270</v>
      </c>
      <c r="AS181" s="37" t="s">
        <v>270</v>
      </c>
      <c r="AT181" s="37" t="s">
        <v>270</v>
      </c>
      <c r="AV181" s="124" t="s">
        <v>290</v>
      </c>
      <c r="AW181" s="124" t="s">
        <v>290</v>
      </c>
      <c r="AX181" s="124" t="s">
        <v>290</v>
      </c>
      <c r="AY181" s="124" t="s">
        <v>290</v>
      </c>
      <c r="AZ181" s="124" t="s">
        <v>290</v>
      </c>
      <c r="BB181" s="119">
        <v>6.2699999999999978</v>
      </c>
      <c r="BC181" s="119">
        <v>7.7899999999999974</v>
      </c>
      <c r="BD181" s="119">
        <v>8.230000000000004</v>
      </c>
      <c r="BE181" s="119">
        <v>8.4500000000000028</v>
      </c>
    </row>
    <row r="182" spans="1:57" x14ac:dyDescent="0.35">
      <c r="A182" s="60" t="s">
        <v>217</v>
      </c>
      <c r="B182" s="21">
        <v>2002</v>
      </c>
      <c r="C182" s="33" t="s">
        <v>290</v>
      </c>
      <c r="D182" s="33" t="s">
        <v>290</v>
      </c>
      <c r="E182" s="33" t="s">
        <v>290</v>
      </c>
      <c r="F182" s="33" t="s">
        <v>290</v>
      </c>
      <c r="G182" s="33" t="s">
        <v>290</v>
      </c>
      <c r="H182" s="33" t="s">
        <v>290</v>
      </c>
      <c r="I182" s="33" t="s">
        <v>290</v>
      </c>
      <c r="J182" s="23"/>
      <c r="K182" s="34" t="s">
        <v>290</v>
      </c>
      <c r="L182" s="34" t="s">
        <v>290</v>
      </c>
      <c r="M182" s="34">
        <v>20.36541748046875</v>
      </c>
      <c r="N182" s="34">
        <v>26.694992065429688</v>
      </c>
      <c r="O182" s="34">
        <v>29.890317916870117</v>
      </c>
      <c r="P182" s="34">
        <v>57.244518280029297</v>
      </c>
      <c r="Q182" s="34">
        <v>11.63137670236336</v>
      </c>
      <c r="R182" s="23"/>
      <c r="S182" s="35" t="s">
        <v>290</v>
      </c>
      <c r="T182" s="35" t="s">
        <v>290</v>
      </c>
      <c r="U182" s="35" t="s">
        <v>290</v>
      </c>
      <c r="V182" s="35" t="s">
        <v>290</v>
      </c>
      <c r="W182" s="35" t="s">
        <v>290</v>
      </c>
      <c r="X182" s="35" t="s">
        <v>290</v>
      </c>
      <c r="Y182" s="35" t="s">
        <v>290</v>
      </c>
      <c r="Z182" s="23"/>
      <c r="AA182" s="127" t="s">
        <v>290</v>
      </c>
      <c r="AB182" s="126" t="s">
        <v>290</v>
      </c>
      <c r="AC182" s="127" t="s">
        <v>290</v>
      </c>
      <c r="AD182" s="126" t="s">
        <v>290</v>
      </c>
      <c r="AE182" s="127">
        <v>20.36541748046875</v>
      </c>
      <c r="AF182" s="126" t="s">
        <v>290</v>
      </c>
      <c r="AG182" s="127">
        <v>26.694992065429688</v>
      </c>
      <c r="AH182" s="126" t="s">
        <v>290</v>
      </c>
      <c r="AI182" s="127">
        <v>29.890317916870117</v>
      </c>
      <c r="AJ182" s="126" t="s">
        <v>290</v>
      </c>
      <c r="AK182" s="127">
        <v>57.244518280029297</v>
      </c>
      <c r="AL182" s="126" t="s">
        <v>290</v>
      </c>
      <c r="AM182" s="127">
        <v>11.63137670236336</v>
      </c>
      <c r="AN182" s="126" t="s">
        <v>290</v>
      </c>
      <c r="AO182" s="125"/>
      <c r="AP182" s="37" t="s">
        <v>415</v>
      </c>
      <c r="AQ182" s="37" t="s">
        <v>415</v>
      </c>
      <c r="AR182" s="37" t="s">
        <v>270</v>
      </c>
      <c r="AS182" s="37" t="s">
        <v>270</v>
      </c>
      <c r="AT182" s="37" t="s">
        <v>270</v>
      </c>
      <c r="AV182" s="124" t="s">
        <v>290</v>
      </c>
      <c r="AW182" s="124" t="s">
        <v>290</v>
      </c>
      <c r="AX182" s="124" t="s">
        <v>290</v>
      </c>
      <c r="AY182" s="124" t="s">
        <v>290</v>
      </c>
      <c r="AZ182" s="124" t="s">
        <v>290</v>
      </c>
      <c r="BB182" s="119">
        <v>0.63999999999999613</v>
      </c>
      <c r="BC182" s="119">
        <v>1.4100000000000001</v>
      </c>
      <c r="BD182" s="119">
        <v>1.9700000000000051</v>
      </c>
      <c r="BE182" s="119">
        <v>2.3399999999999976</v>
      </c>
    </row>
    <row r="183" spans="1:57" x14ac:dyDescent="0.35">
      <c r="A183" s="60" t="s">
        <v>218</v>
      </c>
      <c r="B183" s="21">
        <v>1996</v>
      </c>
      <c r="C183" s="33" t="s">
        <v>290</v>
      </c>
      <c r="D183" s="33" t="s">
        <v>290</v>
      </c>
      <c r="E183" s="33">
        <v>82.9</v>
      </c>
      <c r="F183" s="33">
        <v>86</v>
      </c>
      <c r="G183" s="33">
        <v>84.2</v>
      </c>
      <c r="H183" s="33" t="s">
        <v>290</v>
      </c>
      <c r="I183" s="33" t="s">
        <v>290</v>
      </c>
      <c r="J183" s="23"/>
      <c r="K183" s="34" t="s">
        <v>290</v>
      </c>
      <c r="L183" s="34">
        <v>71.339179992675781</v>
      </c>
      <c r="M183" s="34" t="s">
        <v>290</v>
      </c>
      <c r="N183" s="34" t="s">
        <v>290</v>
      </c>
      <c r="O183" s="34" t="s">
        <v>290</v>
      </c>
      <c r="P183" s="34">
        <v>92.85223388671875</v>
      </c>
      <c r="Q183" s="34">
        <v>67.92143513273237</v>
      </c>
      <c r="R183" s="23"/>
      <c r="S183" s="35" t="s">
        <v>290</v>
      </c>
      <c r="T183" s="35" t="s">
        <v>290</v>
      </c>
      <c r="U183" s="35" t="s">
        <v>290</v>
      </c>
      <c r="V183" s="35" t="s">
        <v>290</v>
      </c>
      <c r="W183" s="35" t="s">
        <v>290</v>
      </c>
      <c r="X183" s="35" t="s">
        <v>290</v>
      </c>
      <c r="Y183" s="35" t="s">
        <v>290</v>
      </c>
      <c r="Z183" s="23"/>
      <c r="AA183" s="127" t="s">
        <v>290</v>
      </c>
      <c r="AB183" s="126" t="s">
        <v>290</v>
      </c>
      <c r="AC183" s="127">
        <v>71.339179992675781</v>
      </c>
      <c r="AD183" s="126" t="s">
        <v>290</v>
      </c>
      <c r="AE183" s="127">
        <v>82.9</v>
      </c>
      <c r="AF183" s="126" t="s">
        <v>418</v>
      </c>
      <c r="AG183" s="127">
        <v>86</v>
      </c>
      <c r="AH183" s="126" t="s">
        <v>418</v>
      </c>
      <c r="AI183" s="127">
        <v>84.2</v>
      </c>
      <c r="AJ183" s="126" t="s">
        <v>418</v>
      </c>
      <c r="AK183" s="127">
        <v>92.85223388671875</v>
      </c>
      <c r="AL183" s="126" t="s">
        <v>418</v>
      </c>
      <c r="AM183" s="127">
        <v>67.92143513273237</v>
      </c>
      <c r="AN183" s="126" t="s">
        <v>418</v>
      </c>
      <c r="AO183" s="125"/>
      <c r="AP183" s="37" t="s">
        <v>415</v>
      </c>
      <c r="AQ183" s="37" t="s">
        <v>270</v>
      </c>
      <c r="AR183" s="37" t="s">
        <v>333</v>
      </c>
      <c r="AS183" s="37" t="s">
        <v>333</v>
      </c>
      <c r="AT183" s="37" t="s">
        <v>333</v>
      </c>
      <c r="AV183" s="124" t="s">
        <v>290</v>
      </c>
      <c r="AW183" s="124" t="s">
        <v>290</v>
      </c>
      <c r="AX183" s="124" t="s">
        <v>333</v>
      </c>
      <c r="AY183" s="124" t="s">
        <v>333</v>
      </c>
      <c r="AZ183" s="124" t="s">
        <v>333</v>
      </c>
      <c r="BB183" s="119">
        <v>56.43</v>
      </c>
      <c r="BC183" s="119">
        <v>76.649999999999991</v>
      </c>
      <c r="BD183" s="119">
        <v>82.36</v>
      </c>
      <c r="BE183" s="119">
        <v>84.75</v>
      </c>
    </row>
    <row r="184" spans="1:57" x14ac:dyDescent="0.35">
      <c r="A184" s="60" t="s">
        <v>219</v>
      </c>
      <c r="B184" s="21">
        <v>2009</v>
      </c>
      <c r="C184" s="33" t="s">
        <v>290</v>
      </c>
      <c r="D184" s="33" t="s">
        <v>290</v>
      </c>
      <c r="E184" s="33">
        <v>1.5</v>
      </c>
      <c r="F184" s="33" t="s">
        <v>290</v>
      </c>
      <c r="G184" s="33" t="s">
        <v>290</v>
      </c>
      <c r="H184" s="33" t="s">
        <v>290</v>
      </c>
      <c r="I184" s="33" t="s">
        <v>290</v>
      </c>
      <c r="J184" s="23"/>
      <c r="K184" s="34" t="s">
        <v>290</v>
      </c>
      <c r="L184" s="34" t="s">
        <v>290</v>
      </c>
      <c r="M184" s="34" t="s">
        <v>290</v>
      </c>
      <c r="N184" s="34">
        <v>6.9237284660339355</v>
      </c>
      <c r="O184" s="34">
        <v>8.9476280212402344</v>
      </c>
      <c r="P184" s="34">
        <v>22.028057098388672</v>
      </c>
      <c r="Q184" s="34">
        <v>5.8733958854266985</v>
      </c>
      <c r="R184" s="23"/>
      <c r="S184" s="35" t="s">
        <v>290</v>
      </c>
      <c r="T184" s="35" t="s">
        <v>290</v>
      </c>
      <c r="U184" s="35" t="s">
        <v>290</v>
      </c>
      <c r="V184" s="35" t="s">
        <v>290</v>
      </c>
      <c r="W184" s="35" t="s">
        <v>290</v>
      </c>
      <c r="X184" s="35" t="s">
        <v>290</v>
      </c>
      <c r="Y184" s="35" t="s">
        <v>290</v>
      </c>
      <c r="Z184" s="23"/>
      <c r="AA184" s="127" t="s">
        <v>290</v>
      </c>
      <c r="AB184" s="126" t="s">
        <v>290</v>
      </c>
      <c r="AC184" s="127" t="s">
        <v>290</v>
      </c>
      <c r="AD184" s="126" t="s">
        <v>290</v>
      </c>
      <c r="AE184" s="127">
        <v>1.5</v>
      </c>
      <c r="AF184" s="126" t="s">
        <v>417</v>
      </c>
      <c r="AG184" s="127">
        <v>6.9237284660339355</v>
      </c>
      <c r="AH184" s="126" t="s">
        <v>290</v>
      </c>
      <c r="AI184" s="127">
        <v>8.9476280212402344</v>
      </c>
      <c r="AJ184" s="126" t="s">
        <v>290</v>
      </c>
      <c r="AK184" s="127">
        <v>22.028057098388672</v>
      </c>
      <c r="AL184" s="126" t="s">
        <v>290</v>
      </c>
      <c r="AM184" s="127">
        <v>5.8733958854266985</v>
      </c>
      <c r="AN184" s="126" t="s">
        <v>290</v>
      </c>
      <c r="AO184" s="125"/>
      <c r="AP184" s="37" t="s">
        <v>415</v>
      </c>
      <c r="AQ184" s="37" t="s">
        <v>415</v>
      </c>
      <c r="AR184" s="37" t="s">
        <v>329</v>
      </c>
      <c r="AS184" s="37" t="s">
        <v>270</v>
      </c>
      <c r="AT184" s="37" t="s">
        <v>270</v>
      </c>
      <c r="AV184" s="124" t="s">
        <v>290</v>
      </c>
      <c r="AW184" s="124" t="s">
        <v>290</v>
      </c>
      <c r="AX184" s="124" t="s">
        <v>329</v>
      </c>
      <c r="AY184" s="124" t="s">
        <v>290</v>
      </c>
      <c r="AZ184" s="124" t="s">
        <v>290</v>
      </c>
      <c r="BB184" s="119">
        <v>0.50000000000000044</v>
      </c>
      <c r="BC184" s="119">
        <v>0.56000000000000494</v>
      </c>
      <c r="BD184" s="119">
        <v>0.61999999999999833</v>
      </c>
      <c r="BE184" s="119">
        <v>0.63999999999999613</v>
      </c>
    </row>
    <row r="185" spans="1:57" x14ac:dyDescent="0.35">
      <c r="A185" s="60" t="s">
        <v>220</v>
      </c>
      <c r="B185" s="21" t="s">
        <v>290</v>
      </c>
      <c r="C185" s="33" t="s">
        <v>290</v>
      </c>
      <c r="D185" s="33" t="s">
        <v>290</v>
      </c>
      <c r="E185" s="33" t="s">
        <v>290</v>
      </c>
      <c r="F185" s="33" t="s">
        <v>290</v>
      </c>
      <c r="G185" s="33" t="s">
        <v>290</v>
      </c>
      <c r="H185" s="33" t="s">
        <v>290</v>
      </c>
      <c r="I185" s="33" t="s">
        <v>290</v>
      </c>
      <c r="J185" s="23"/>
      <c r="K185" s="34" t="s">
        <v>290</v>
      </c>
      <c r="L185" s="34" t="s">
        <v>290</v>
      </c>
      <c r="M185" s="34" t="s">
        <v>290</v>
      </c>
      <c r="N185" s="34" t="s">
        <v>290</v>
      </c>
      <c r="O185" s="34" t="s">
        <v>290</v>
      </c>
      <c r="P185" s="34" t="s">
        <v>290</v>
      </c>
      <c r="Q185" s="34" t="s">
        <v>290</v>
      </c>
      <c r="R185" s="23"/>
      <c r="S185" s="35">
        <v>100</v>
      </c>
      <c r="T185" s="35">
        <v>100</v>
      </c>
      <c r="U185" s="35">
        <v>100</v>
      </c>
      <c r="V185" s="35">
        <v>100</v>
      </c>
      <c r="W185" s="35">
        <v>100</v>
      </c>
      <c r="X185" s="35">
        <v>100</v>
      </c>
      <c r="Y185" s="35">
        <v>100</v>
      </c>
      <c r="Z185" s="23"/>
      <c r="AA185" s="127">
        <v>100</v>
      </c>
      <c r="AB185" s="126" t="s">
        <v>420</v>
      </c>
      <c r="AC185" s="127">
        <v>100</v>
      </c>
      <c r="AD185" s="126" t="s">
        <v>420</v>
      </c>
      <c r="AE185" s="127">
        <v>100</v>
      </c>
      <c r="AF185" s="126" t="s">
        <v>420</v>
      </c>
      <c r="AG185" s="127">
        <v>100</v>
      </c>
      <c r="AH185" s="126" t="s">
        <v>420</v>
      </c>
      <c r="AI185" s="127">
        <v>100</v>
      </c>
      <c r="AJ185" s="126" t="s">
        <v>420</v>
      </c>
      <c r="AK185" s="127">
        <v>100</v>
      </c>
      <c r="AL185" s="126" t="s">
        <v>420</v>
      </c>
      <c r="AM185" s="127">
        <v>100</v>
      </c>
      <c r="AN185" s="126" t="s">
        <v>420</v>
      </c>
      <c r="AO185" s="125"/>
      <c r="AP185" s="37" t="s">
        <v>419</v>
      </c>
      <c r="AQ185" s="37" t="s">
        <v>419</v>
      </c>
      <c r="AR185" s="37" t="s">
        <v>419</v>
      </c>
      <c r="AS185" s="37" t="s">
        <v>419</v>
      </c>
      <c r="AT185" s="37" t="s">
        <v>419</v>
      </c>
      <c r="AV185" s="124" t="s">
        <v>290</v>
      </c>
      <c r="AW185" s="124" t="s">
        <v>290</v>
      </c>
      <c r="AX185" s="124" t="s">
        <v>290</v>
      </c>
      <c r="AY185" s="124" t="s">
        <v>290</v>
      </c>
      <c r="AZ185" s="124" t="s">
        <v>290</v>
      </c>
      <c r="BB185" s="119">
        <v>100</v>
      </c>
      <c r="BC185" s="119">
        <v>100</v>
      </c>
      <c r="BD185" s="119">
        <v>100</v>
      </c>
      <c r="BE185" s="119">
        <v>100</v>
      </c>
    </row>
    <row r="186" spans="1:57" x14ac:dyDescent="0.35">
      <c r="A186" s="60" t="s">
        <v>221</v>
      </c>
      <c r="B186" s="21">
        <v>2001</v>
      </c>
      <c r="C186" s="33" t="s">
        <v>290</v>
      </c>
      <c r="D186" s="33" t="s">
        <v>290</v>
      </c>
      <c r="E186" s="33">
        <v>85.3</v>
      </c>
      <c r="F186" s="33" t="s">
        <v>290</v>
      </c>
      <c r="G186" s="33" t="s">
        <v>290</v>
      </c>
      <c r="H186" s="33" t="s">
        <v>290</v>
      </c>
      <c r="I186" s="33" t="s">
        <v>290</v>
      </c>
      <c r="J186" s="23"/>
      <c r="K186" s="34" t="s">
        <v>290</v>
      </c>
      <c r="L186" s="34" t="s">
        <v>290</v>
      </c>
      <c r="M186" s="34" t="s">
        <v>290</v>
      </c>
      <c r="N186" s="34">
        <v>92.192062377929688</v>
      </c>
      <c r="O186" s="34">
        <v>95.588233947753906</v>
      </c>
      <c r="P186" s="34">
        <v>100</v>
      </c>
      <c r="Q186" s="34">
        <v>94.592960182009051</v>
      </c>
      <c r="R186" s="23"/>
      <c r="S186" s="35" t="s">
        <v>290</v>
      </c>
      <c r="T186" s="35" t="s">
        <v>290</v>
      </c>
      <c r="U186" s="35" t="s">
        <v>290</v>
      </c>
      <c r="V186" s="35" t="s">
        <v>290</v>
      </c>
      <c r="W186" s="35" t="s">
        <v>290</v>
      </c>
      <c r="X186" s="35" t="s">
        <v>290</v>
      </c>
      <c r="Y186" s="35" t="s">
        <v>290</v>
      </c>
      <c r="Z186" s="23"/>
      <c r="AA186" s="127" t="s">
        <v>290</v>
      </c>
      <c r="AB186" s="126" t="s">
        <v>290</v>
      </c>
      <c r="AC186" s="127" t="s">
        <v>290</v>
      </c>
      <c r="AD186" s="126" t="s">
        <v>290</v>
      </c>
      <c r="AE186" s="127">
        <v>85.3</v>
      </c>
      <c r="AF186" s="126" t="s">
        <v>418</v>
      </c>
      <c r="AG186" s="127">
        <v>92.192062377929688</v>
      </c>
      <c r="AH186" s="126" t="s">
        <v>290</v>
      </c>
      <c r="AI186" s="127">
        <v>95.588233947753906</v>
      </c>
      <c r="AJ186" s="126" t="s">
        <v>290</v>
      </c>
      <c r="AK186" s="127">
        <v>100</v>
      </c>
      <c r="AL186" s="126" t="s">
        <v>290</v>
      </c>
      <c r="AM186" s="127">
        <v>94.592960182009051</v>
      </c>
      <c r="AN186" s="126" t="s">
        <v>290</v>
      </c>
      <c r="AO186" s="125"/>
      <c r="AP186" s="37" t="s">
        <v>415</v>
      </c>
      <c r="AQ186" s="37" t="s">
        <v>415</v>
      </c>
      <c r="AR186" s="37" t="s">
        <v>333</v>
      </c>
      <c r="AS186" s="37" t="s">
        <v>270</v>
      </c>
      <c r="AT186" s="37" t="s">
        <v>270</v>
      </c>
      <c r="AV186" s="124" t="s">
        <v>290</v>
      </c>
      <c r="AW186" s="124" t="s">
        <v>290</v>
      </c>
      <c r="AX186" s="124" t="s">
        <v>333</v>
      </c>
      <c r="AY186" s="124" t="s">
        <v>290</v>
      </c>
      <c r="AZ186" s="124" t="s">
        <v>290</v>
      </c>
      <c r="BB186" s="119">
        <v>15.639999999999999</v>
      </c>
      <c r="BC186" s="119">
        <v>21.830000000000005</v>
      </c>
      <c r="BD186" s="119">
        <v>24.760000000000005</v>
      </c>
      <c r="BE186" s="119">
        <v>26.33</v>
      </c>
    </row>
    <row r="187" spans="1:57" x14ac:dyDescent="0.35">
      <c r="A187" s="32" t="s">
        <v>223</v>
      </c>
      <c r="B187" s="21">
        <v>2001</v>
      </c>
      <c r="C187" s="33" t="s">
        <v>290</v>
      </c>
      <c r="D187" s="33" t="s">
        <v>290</v>
      </c>
      <c r="E187" s="33" t="s">
        <v>290</v>
      </c>
      <c r="F187" s="33" t="s">
        <v>290</v>
      </c>
      <c r="G187" s="33" t="s">
        <v>290</v>
      </c>
      <c r="H187" s="33" t="s">
        <v>290</v>
      </c>
      <c r="I187" s="33" t="s">
        <v>290</v>
      </c>
      <c r="J187" s="23"/>
      <c r="K187" s="34" t="s">
        <v>290</v>
      </c>
      <c r="L187" s="34" t="s">
        <v>290</v>
      </c>
      <c r="M187" s="34">
        <v>97.752555847167969</v>
      </c>
      <c r="N187" s="34">
        <v>99.7366943359375</v>
      </c>
      <c r="O187" s="34">
        <v>100</v>
      </c>
      <c r="P187" s="34">
        <v>100</v>
      </c>
      <c r="Q187" s="34">
        <v>100</v>
      </c>
      <c r="R187" s="23"/>
      <c r="S187" s="35" t="s">
        <v>290</v>
      </c>
      <c r="T187" s="35" t="s">
        <v>290</v>
      </c>
      <c r="U187" s="35" t="s">
        <v>290</v>
      </c>
      <c r="V187" s="35">
        <v>100</v>
      </c>
      <c r="W187" s="35">
        <v>100</v>
      </c>
      <c r="X187" s="35">
        <v>100</v>
      </c>
      <c r="Y187" s="35">
        <v>100</v>
      </c>
      <c r="Z187" s="23"/>
      <c r="AA187" s="127" t="s">
        <v>290</v>
      </c>
      <c r="AB187" s="126" t="s">
        <v>290</v>
      </c>
      <c r="AC187" s="127" t="s">
        <v>290</v>
      </c>
      <c r="AD187" s="126" t="s">
        <v>290</v>
      </c>
      <c r="AE187" s="127">
        <v>97.752555847167969</v>
      </c>
      <c r="AF187" s="126" t="s">
        <v>290</v>
      </c>
      <c r="AG187" s="127">
        <v>99.7366943359375</v>
      </c>
      <c r="AH187" s="126" t="s">
        <v>290</v>
      </c>
      <c r="AI187" s="127">
        <v>100</v>
      </c>
      <c r="AJ187" s="126" t="s">
        <v>290</v>
      </c>
      <c r="AK187" s="127">
        <v>100</v>
      </c>
      <c r="AL187" s="126" t="s">
        <v>290</v>
      </c>
      <c r="AM187" s="127">
        <v>100</v>
      </c>
      <c r="AN187" s="126" t="s">
        <v>290</v>
      </c>
      <c r="AO187" s="125"/>
      <c r="AP187" s="37" t="s">
        <v>415</v>
      </c>
      <c r="AQ187" s="37" t="s">
        <v>415</v>
      </c>
      <c r="AR187" s="37" t="s">
        <v>270</v>
      </c>
      <c r="AS187" s="37" t="s">
        <v>270</v>
      </c>
      <c r="AT187" s="37" t="s">
        <v>270</v>
      </c>
      <c r="AV187" s="124" t="s">
        <v>290</v>
      </c>
      <c r="AW187" s="124" t="s">
        <v>290</v>
      </c>
      <c r="AX187" s="124" t="s">
        <v>290</v>
      </c>
      <c r="AY187" s="124" t="s">
        <v>290</v>
      </c>
      <c r="AZ187" s="124" t="s">
        <v>290</v>
      </c>
      <c r="BB187" s="119">
        <v>100</v>
      </c>
      <c r="BC187" s="119">
        <v>100</v>
      </c>
      <c r="BD187" s="119">
        <v>100</v>
      </c>
      <c r="BE187" s="119">
        <v>100</v>
      </c>
    </row>
    <row r="188" spans="1:57" x14ac:dyDescent="0.35">
      <c r="A188" s="32" t="s">
        <v>225</v>
      </c>
      <c r="B188" s="21">
        <v>2001</v>
      </c>
      <c r="C188" s="33" t="s">
        <v>290</v>
      </c>
      <c r="D188" s="33" t="s">
        <v>290</v>
      </c>
      <c r="E188" s="33">
        <v>94.2</v>
      </c>
      <c r="F188" s="33" t="s">
        <v>290</v>
      </c>
      <c r="G188" s="33" t="s">
        <v>290</v>
      </c>
      <c r="H188" s="33" t="s">
        <v>290</v>
      </c>
      <c r="I188" s="33" t="s">
        <v>290</v>
      </c>
      <c r="J188" s="23"/>
      <c r="K188" s="34" t="s">
        <v>290</v>
      </c>
      <c r="L188" s="34" t="s">
        <v>290</v>
      </c>
      <c r="M188" s="34" t="s">
        <v>290</v>
      </c>
      <c r="N188" s="34">
        <v>96.56573486328125</v>
      </c>
      <c r="O188" s="34">
        <v>97.760917663574219</v>
      </c>
      <c r="P188" s="34">
        <v>94.924430847167969</v>
      </c>
      <c r="Q188" s="34">
        <v>98.406492212323442</v>
      </c>
      <c r="R188" s="23"/>
      <c r="S188" s="35" t="s">
        <v>290</v>
      </c>
      <c r="T188" s="35" t="s">
        <v>290</v>
      </c>
      <c r="U188" s="35" t="s">
        <v>290</v>
      </c>
      <c r="V188" s="35" t="s">
        <v>290</v>
      </c>
      <c r="W188" s="35" t="s">
        <v>290</v>
      </c>
      <c r="X188" s="35" t="s">
        <v>290</v>
      </c>
      <c r="Y188" s="35" t="s">
        <v>290</v>
      </c>
      <c r="Z188" s="23"/>
      <c r="AA188" s="127" t="s">
        <v>290</v>
      </c>
      <c r="AB188" s="126" t="s">
        <v>290</v>
      </c>
      <c r="AC188" s="127" t="s">
        <v>290</v>
      </c>
      <c r="AD188" s="126" t="s">
        <v>290</v>
      </c>
      <c r="AE188" s="127">
        <v>94.2</v>
      </c>
      <c r="AF188" s="126" t="s">
        <v>417</v>
      </c>
      <c r="AG188" s="127">
        <v>96.56573486328125</v>
      </c>
      <c r="AH188" s="126" t="s">
        <v>290</v>
      </c>
      <c r="AI188" s="127">
        <v>97.760917663574219</v>
      </c>
      <c r="AJ188" s="126" t="s">
        <v>290</v>
      </c>
      <c r="AK188" s="127">
        <v>94.924430847167969</v>
      </c>
      <c r="AL188" s="126" t="s">
        <v>290</v>
      </c>
      <c r="AM188" s="127">
        <v>98.406492212323442</v>
      </c>
      <c r="AN188" s="126" t="s">
        <v>290</v>
      </c>
      <c r="AO188" s="125"/>
      <c r="AP188" s="37" t="s">
        <v>415</v>
      </c>
      <c r="AQ188" s="37" t="s">
        <v>415</v>
      </c>
      <c r="AR188" s="37" t="s">
        <v>329</v>
      </c>
      <c r="AS188" s="37" t="s">
        <v>270</v>
      </c>
      <c r="AT188" s="37" t="s">
        <v>270</v>
      </c>
      <c r="AV188" s="124" t="s">
        <v>290</v>
      </c>
      <c r="AW188" s="124" t="s">
        <v>290</v>
      </c>
      <c r="AX188" s="124" t="s">
        <v>329</v>
      </c>
      <c r="AY188" s="124" t="s">
        <v>290</v>
      </c>
      <c r="AZ188" s="124" t="s">
        <v>290</v>
      </c>
      <c r="BB188" s="119">
        <v>86.29</v>
      </c>
      <c r="BC188" s="119">
        <v>94.88</v>
      </c>
      <c r="BD188" s="119">
        <v>96.61</v>
      </c>
      <c r="BE188" s="119">
        <v>97.23</v>
      </c>
    </row>
    <row r="189" spans="1:57" x14ac:dyDescent="0.35">
      <c r="A189" s="128" t="s">
        <v>424</v>
      </c>
      <c r="B189" s="21">
        <v>2010</v>
      </c>
      <c r="C189" s="33" t="s">
        <v>290</v>
      </c>
      <c r="D189" s="33" t="s">
        <v>290</v>
      </c>
      <c r="E189" s="33">
        <v>64.349999999999994</v>
      </c>
      <c r="F189" s="33" t="s">
        <v>290</v>
      </c>
      <c r="G189" s="33" t="s">
        <v>290</v>
      </c>
      <c r="H189" s="33" t="s">
        <v>290</v>
      </c>
      <c r="I189" s="33" t="s">
        <v>290</v>
      </c>
      <c r="J189" s="23"/>
      <c r="K189" s="34" t="s">
        <v>290</v>
      </c>
      <c r="L189" s="34" t="s">
        <v>290</v>
      </c>
      <c r="M189" s="34" t="s">
        <v>290</v>
      </c>
      <c r="N189" s="34">
        <v>69.547828674316406</v>
      </c>
      <c r="O189" s="34">
        <v>71.970283508300781</v>
      </c>
      <c r="P189" s="34">
        <v>89.793487548828125</v>
      </c>
      <c r="Q189" s="34" t="s">
        <v>290</v>
      </c>
      <c r="R189" s="23"/>
      <c r="S189" s="35" t="s">
        <v>290</v>
      </c>
      <c r="T189" s="35" t="s">
        <v>290</v>
      </c>
      <c r="U189" s="35" t="s">
        <v>290</v>
      </c>
      <c r="V189" s="35">
        <v>100</v>
      </c>
      <c r="W189" s="35">
        <v>100</v>
      </c>
      <c r="X189" s="35">
        <v>100</v>
      </c>
      <c r="Y189" s="35">
        <v>100</v>
      </c>
      <c r="Z189" s="23"/>
      <c r="AA189" s="127" t="s">
        <v>290</v>
      </c>
      <c r="AB189" s="126" t="s">
        <v>290</v>
      </c>
      <c r="AC189" s="127" t="s">
        <v>290</v>
      </c>
      <c r="AD189" s="126" t="s">
        <v>290</v>
      </c>
      <c r="AE189" s="127">
        <v>64.349999999999994</v>
      </c>
      <c r="AF189" s="126" t="s">
        <v>417</v>
      </c>
      <c r="AG189" s="127">
        <v>69.547828674316406</v>
      </c>
      <c r="AH189" s="126" t="s">
        <v>290</v>
      </c>
      <c r="AI189" s="127">
        <v>71.970283508300781</v>
      </c>
      <c r="AJ189" s="126" t="s">
        <v>290</v>
      </c>
      <c r="AK189" s="127">
        <v>89.793487548828125</v>
      </c>
      <c r="AL189" s="126" t="s">
        <v>290</v>
      </c>
      <c r="AM189" s="127">
        <v>100</v>
      </c>
      <c r="AN189" s="126" t="s">
        <v>290</v>
      </c>
      <c r="AO189" s="125"/>
      <c r="AP189" s="37" t="s">
        <v>415</v>
      </c>
      <c r="AQ189" s="37" t="s">
        <v>415</v>
      </c>
      <c r="AR189" s="37" t="s">
        <v>329</v>
      </c>
      <c r="AS189" s="37" t="s">
        <v>270</v>
      </c>
      <c r="AT189" s="37" t="s">
        <v>270</v>
      </c>
      <c r="AV189" s="124" t="s">
        <v>290</v>
      </c>
      <c r="AW189" s="124" t="s">
        <v>290</v>
      </c>
      <c r="AX189" s="124" t="s">
        <v>329</v>
      </c>
      <c r="AY189" s="124" t="s">
        <v>290</v>
      </c>
      <c r="AZ189" s="124" t="s">
        <v>290</v>
      </c>
      <c r="BB189" s="119"/>
      <c r="BC189" s="119"/>
      <c r="BD189" s="119"/>
      <c r="BE189" s="119"/>
    </row>
    <row r="190" spans="1:57" x14ac:dyDescent="0.35">
      <c r="A190" s="32" t="s">
        <v>228</v>
      </c>
      <c r="B190" s="21">
        <v>1991</v>
      </c>
      <c r="C190" s="33" t="s">
        <v>290</v>
      </c>
      <c r="D190" s="33" t="s">
        <v>290</v>
      </c>
      <c r="E190" s="33" t="s">
        <v>290</v>
      </c>
      <c r="F190" s="33" t="s">
        <v>290</v>
      </c>
      <c r="G190" s="33" t="s">
        <v>290</v>
      </c>
      <c r="H190" s="33" t="s">
        <v>290</v>
      </c>
      <c r="I190" s="33" t="s">
        <v>290</v>
      </c>
      <c r="J190" s="23"/>
      <c r="K190" s="34" t="s">
        <v>290</v>
      </c>
      <c r="L190" s="34">
        <v>80.025077819824219</v>
      </c>
      <c r="M190" s="34">
        <v>93.222282409667969</v>
      </c>
      <c r="N190" s="34">
        <v>98.598648071289063</v>
      </c>
      <c r="O190" s="34">
        <v>100</v>
      </c>
      <c r="P190" s="34">
        <v>97.28594970703125</v>
      </c>
      <c r="Q190" s="34">
        <v>100</v>
      </c>
      <c r="R190" s="23"/>
      <c r="S190" s="35" t="s">
        <v>290</v>
      </c>
      <c r="T190" s="35" t="s">
        <v>290</v>
      </c>
      <c r="U190" s="35" t="s">
        <v>290</v>
      </c>
      <c r="V190" s="35" t="s">
        <v>290</v>
      </c>
      <c r="W190" s="35" t="s">
        <v>290</v>
      </c>
      <c r="X190" s="35" t="s">
        <v>290</v>
      </c>
      <c r="Y190" s="35" t="s">
        <v>290</v>
      </c>
      <c r="Z190" s="23"/>
      <c r="AA190" s="127" t="s">
        <v>290</v>
      </c>
      <c r="AB190" s="126" t="s">
        <v>290</v>
      </c>
      <c r="AC190" s="127">
        <v>80.025077819824219</v>
      </c>
      <c r="AD190" s="126" t="s">
        <v>290</v>
      </c>
      <c r="AE190" s="127">
        <v>93.222282409667969</v>
      </c>
      <c r="AF190" s="126" t="s">
        <v>290</v>
      </c>
      <c r="AG190" s="127">
        <v>98.598648071289063</v>
      </c>
      <c r="AH190" s="126" t="s">
        <v>290</v>
      </c>
      <c r="AI190" s="127">
        <v>100</v>
      </c>
      <c r="AJ190" s="126" t="s">
        <v>290</v>
      </c>
      <c r="AK190" s="127">
        <v>97.28594970703125</v>
      </c>
      <c r="AL190" s="126" t="s">
        <v>290</v>
      </c>
      <c r="AM190" s="127">
        <v>100</v>
      </c>
      <c r="AN190" s="126" t="s">
        <v>290</v>
      </c>
      <c r="AO190" s="125"/>
      <c r="AP190" s="37" t="s">
        <v>415</v>
      </c>
      <c r="AQ190" s="37" t="s">
        <v>270</v>
      </c>
      <c r="AR190" s="37" t="s">
        <v>270</v>
      </c>
      <c r="AS190" s="37" t="s">
        <v>270</v>
      </c>
      <c r="AT190" s="37" t="s">
        <v>270</v>
      </c>
      <c r="AV190" s="124" t="s">
        <v>290</v>
      </c>
      <c r="AW190" s="124" t="s">
        <v>290</v>
      </c>
      <c r="AX190" s="124" t="s">
        <v>290</v>
      </c>
      <c r="AY190" s="124" t="s">
        <v>290</v>
      </c>
      <c r="AZ190" s="124" t="s">
        <v>290</v>
      </c>
      <c r="BB190" s="119">
        <v>95</v>
      </c>
      <c r="BC190" s="119">
        <v>96</v>
      </c>
      <c r="BD190" s="119">
        <v>96</v>
      </c>
      <c r="BE190" s="119">
        <v>96</v>
      </c>
    </row>
    <row r="191" spans="1:57" x14ac:dyDescent="0.35">
      <c r="A191" s="32" t="s">
        <v>229</v>
      </c>
      <c r="B191" s="21">
        <v>1990</v>
      </c>
      <c r="C191" s="33">
        <v>32.799999999999997</v>
      </c>
      <c r="D191" s="33">
        <v>23</v>
      </c>
      <c r="E191" s="33" t="s">
        <v>290</v>
      </c>
      <c r="F191" s="33">
        <v>44.9</v>
      </c>
      <c r="G191" s="33" t="s">
        <v>290</v>
      </c>
      <c r="H191" s="33" t="s">
        <v>290</v>
      </c>
      <c r="I191" s="33" t="s">
        <v>290</v>
      </c>
      <c r="J191" s="23"/>
      <c r="K191" s="34" t="s">
        <v>290</v>
      </c>
      <c r="L191" s="34" t="s">
        <v>290</v>
      </c>
      <c r="M191" s="34">
        <v>35.475299835205078</v>
      </c>
      <c r="N191" s="34" t="s">
        <v>290</v>
      </c>
      <c r="O191" s="34">
        <v>38.5284423828125</v>
      </c>
      <c r="P191" s="34">
        <v>70.209213256835938</v>
      </c>
      <c r="Q191" s="34">
        <v>22.202953762676401</v>
      </c>
      <c r="R191" s="23"/>
      <c r="S191" s="35" t="s">
        <v>290</v>
      </c>
      <c r="T191" s="35" t="s">
        <v>290</v>
      </c>
      <c r="U191" s="35" t="s">
        <v>290</v>
      </c>
      <c r="V191" s="35" t="s">
        <v>290</v>
      </c>
      <c r="W191" s="35" t="s">
        <v>290</v>
      </c>
      <c r="X191" s="35" t="s">
        <v>290</v>
      </c>
      <c r="Y191" s="35" t="s">
        <v>290</v>
      </c>
      <c r="Z191" s="23"/>
      <c r="AA191" s="127">
        <v>32.799999999999997</v>
      </c>
      <c r="AB191" s="126" t="s">
        <v>416</v>
      </c>
      <c r="AC191" s="127">
        <v>23</v>
      </c>
      <c r="AD191" s="126" t="s">
        <v>411</v>
      </c>
      <c r="AE191" s="127">
        <v>35.475299835205078</v>
      </c>
      <c r="AF191" s="126" t="s">
        <v>290</v>
      </c>
      <c r="AG191" s="127">
        <v>44.9</v>
      </c>
      <c r="AH191" s="126" t="s">
        <v>411</v>
      </c>
      <c r="AI191" s="127">
        <v>38.5284423828125</v>
      </c>
      <c r="AJ191" s="126" t="s">
        <v>290</v>
      </c>
      <c r="AK191" s="127">
        <v>70.209213256835938</v>
      </c>
      <c r="AL191" s="126" t="s">
        <v>290</v>
      </c>
      <c r="AM191" s="127">
        <v>22.202953762676401</v>
      </c>
      <c r="AN191" s="126" t="s">
        <v>290</v>
      </c>
      <c r="AO191" s="125"/>
      <c r="AP191" s="37" t="s">
        <v>323</v>
      </c>
      <c r="AQ191" s="37" t="s">
        <v>321</v>
      </c>
      <c r="AR191" s="37" t="s">
        <v>270</v>
      </c>
      <c r="AS191" s="37" t="s">
        <v>321</v>
      </c>
      <c r="AT191" s="37" t="s">
        <v>270</v>
      </c>
      <c r="AV191" s="124" t="s">
        <v>323</v>
      </c>
      <c r="AW191" s="124" t="s">
        <v>321</v>
      </c>
      <c r="AX191" s="124" t="s">
        <v>290</v>
      </c>
      <c r="AY191" s="124" t="s">
        <v>321</v>
      </c>
      <c r="AZ191" s="124" t="s">
        <v>290</v>
      </c>
      <c r="BB191" s="119">
        <v>14.21</v>
      </c>
      <c r="BC191" s="119">
        <v>28.939999999999998</v>
      </c>
      <c r="BD191" s="119">
        <v>36.929999999999993</v>
      </c>
      <c r="BE191" s="119">
        <v>41.290000000000006</v>
      </c>
    </row>
    <row r="192" spans="1:57" x14ac:dyDescent="0.35">
      <c r="A192" s="32" t="s">
        <v>230</v>
      </c>
      <c r="B192" s="21">
        <v>1999</v>
      </c>
      <c r="C192" s="33" t="s">
        <v>290</v>
      </c>
      <c r="D192" s="33" t="s">
        <v>290</v>
      </c>
      <c r="E192" s="33">
        <v>91.197515863372473</v>
      </c>
      <c r="F192" s="33" t="s">
        <v>290</v>
      </c>
      <c r="G192" s="33" t="s">
        <v>290</v>
      </c>
      <c r="H192" s="33" t="s">
        <v>290</v>
      </c>
      <c r="I192" s="33" t="s">
        <v>290</v>
      </c>
      <c r="J192" s="23"/>
      <c r="K192" s="34" t="s">
        <v>290</v>
      </c>
      <c r="L192" s="34">
        <v>97.441429138183594</v>
      </c>
      <c r="M192" s="34" t="s">
        <v>290</v>
      </c>
      <c r="N192" s="34">
        <v>88.313529968261719</v>
      </c>
      <c r="O192" s="34">
        <v>87.176315307617188</v>
      </c>
      <c r="P192" s="34">
        <v>96.359565734863281</v>
      </c>
      <c r="Q192" s="34">
        <v>69.338032466380568</v>
      </c>
      <c r="R192" s="23"/>
      <c r="S192" s="35" t="s">
        <v>290</v>
      </c>
      <c r="T192" s="35" t="s">
        <v>290</v>
      </c>
      <c r="U192" s="35" t="s">
        <v>290</v>
      </c>
      <c r="V192" s="35" t="s">
        <v>290</v>
      </c>
      <c r="W192" s="35" t="s">
        <v>290</v>
      </c>
      <c r="X192" s="35" t="s">
        <v>290</v>
      </c>
      <c r="Y192" s="35" t="s">
        <v>290</v>
      </c>
      <c r="Z192" s="23"/>
      <c r="AA192" s="127" t="s">
        <v>290</v>
      </c>
      <c r="AB192" s="126" t="s">
        <v>290</v>
      </c>
      <c r="AC192" s="127">
        <v>97.441429138183594</v>
      </c>
      <c r="AD192" s="126" t="s">
        <v>290</v>
      </c>
      <c r="AE192" s="127">
        <v>91.197515863372473</v>
      </c>
      <c r="AF192" s="126" t="s">
        <v>411</v>
      </c>
      <c r="AG192" s="127">
        <v>88.313529968261719</v>
      </c>
      <c r="AH192" s="126" t="s">
        <v>290</v>
      </c>
      <c r="AI192" s="127">
        <v>87.176315307617188</v>
      </c>
      <c r="AJ192" s="126" t="s">
        <v>290</v>
      </c>
      <c r="AK192" s="127">
        <v>96.359565734863281</v>
      </c>
      <c r="AL192" s="126" t="s">
        <v>290</v>
      </c>
      <c r="AM192" s="127">
        <v>69.338032466380568</v>
      </c>
      <c r="AN192" s="126" t="s">
        <v>290</v>
      </c>
      <c r="AO192" s="125"/>
      <c r="AP192" s="37" t="s">
        <v>415</v>
      </c>
      <c r="AQ192" s="37" t="s">
        <v>270</v>
      </c>
      <c r="AR192" s="37" t="s">
        <v>321</v>
      </c>
      <c r="AS192" s="37" t="s">
        <v>270</v>
      </c>
      <c r="AT192" s="37" t="s">
        <v>270</v>
      </c>
      <c r="AV192" s="124" t="s">
        <v>290</v>
      </c>
      <c r="AW192" s="124" t="s">
        <v>290</v>
      </c>
      <c r="AX192" s="124" t="s">
        <v>321</v>
      </c>
      <c r="AY192" s="124" t="s">
        <v>290</v>
      </c>
      <c r="AZ192" s="124" t="s">
        <v>290</v>
      </c>
      <c r="BB192" s="119">
        <v>79.89</v>
      </c>
      <c r="BC192" s="119">
        <v>86.89</v>
      </c>
      <c r="BD192" s="119">
        <v>88.83</v>
      </c>
      <c r="BE192" s="119">
        <v>89.61</v>
      </c>
    </row>
    <row r="193" spans="1:57" x14ac:dyDescent="0.35">
      <c r="A193" s="32" t="s">
        <v>231</v>
      </c>
      <c r="B193" s="21">
        <v>2001</v>
      </c>
      <c r="C193" s="33" t="s">
        <v>290</v>
      </c>
      <c r="D193" s="33" t="s">
        <v>290</v>
      </c>
      <c r="E193" s="33">
        <v>45.552337608605711</v>
      </c>
      <c r="F193" s="33">
        <v>65</v>
      </c>
      <c r="G193" s="33" t="s">
        <v>290</v>
      </c>
      <c r="H193" s="33" t="s">
        <v>290</v>
      </c>
      <c r="I193" s="33" t="s">
        <v>290</v>
      </c>
      <c r="J193" s="23"/>
      <c r="K193" s="34" t="s">
        <v>290</v>
      </c>
      <c r="L193" s="34" t="s">
        <v>290</v>
      </c>
      <c r="M193" s="34" t="s">
        <v>290</v>
      </c>
      <c r="N193" s="34" t="s">
        <v>290</v>
      </c>
      <c r="O193" s="34">
        <v>65.790206909179688</v>
      </c>
      <c r="P193" s="34">
        <v>82.793830871582031</v>
      </c>
      <c r="Q193" s="34">
        <v>61.184097742142718</v>
      </c>
      <c r="R193" s="23"/>
      <c r="S193" s="35" t="s">
        <v>290</v>
      </c>
      <c r="T193" s="35" t="s">
        <v>290</v>
      </c>
      <c r="U193" s="35" t="s">
        <v>290</v>
      </c>
      <c r="V193" s="35" t="s">
        <v>290</v>
      </c>
      <c r="W193" s="35" t="s">
        <v>290</v>
      </c>
      <c r="X193" s="35" t="s">
        <v>290</v>
      </c>
      <c r="Y193" s="35" t="s">
        <v>290</v>
      </c>
      <c r="Z193" s="23"/>
      <c r="AA193" s="127" t="s">
        <v>290</v>
      </c>
      <c r="AB193" s="126" t="s">
        <v>290</v>
      </c>
      <c r="AC193" s="127" t="s">
        <v>290</v>
      </c>
      <c r="AD193" s="126" t="s">
        <v>290</v>
      </c>
      <c r="AE193" s="127">
        <v>45.552337608605711</v>
      </c>
      <c r="AF193" s="126" t="s">
        <v>411</v>
      </c>
      <c r="AG193" s="127">
        <v>65</v>
      </c>
      <c r="AH193" s="126" t="s">
        <v>411</v>
      </c>
      <c r="AI193" s="127">
        <v>65.790206909179688</v>
      </c>
      <c r="AJ193" s="126" t="s">
        <v>290</v>
      </c>
      <c r="AK193" s="127">
        <v>82.793830871582031</v>
      </c>
      <c r="AL193" s="126" t="s">
        <v>290</v>
      </c>
      <c r="AM193" s="127">
        <v>61.184097742142718</v>
      </c>
      <c r="AN193" s="126" t="s">
        <v>290</v>
      </c>
      <c r="AO193" s="125"/>
      <c r="AP193" s="37" t="s">
        <v>415</v>
      </c>
      <c r="AQ193" s="37" t="s">
        <v>415</v>
      </c>
      <c r="AR193" s="37" t="s">
        <v>321</v>
      </c>
      <c r="AS193" s="37" t="s">
        <v>321</v>
      </c>
      <c r="AT193" s="37" t="s">
        <v>270</v>
      </c>
      <c r="AV193" s="124" t="s">
        <v>290</v>
      </c>
      <c r="AW193" s="124" t="s">
        <v>290</v>
      </c>
      <c r="AX193" s="124" t="s">
        <v>321</v>
      </c>
      <c r="AY193" s="124" t="s">
        <v>321</v>
      </c>
      <c r="AZ193" s="124" t="s">
        <v>290</v>
      </c>
      <c r="BB193" s="119">
        <v>27.24</v>
      </c>
      <c r="BC193" s="119">
        <v>41.569999999999993</v>
      </c>
      <c r="BD193" s="119">
        <v>47.150000000000006</v>
      </c>
      <c r="BE193" s="119">
        <v>49.7</v>
      </c>
    </row>
    <row r="194" spans="1:57" x14ac:dyDescent="0.35">
      <c r="A194" s="32" t="s">
        <v>232</v>
      </c>
      <c r="B194" s="21" t="s">
        <v>290</v>
      </c>
      <c r="C194" s="33" t="s">
        <v>290</v>
      </c>
      <c r="D194" s="33" t="s">
        <v>290</v>
      </c>
      <c r="E194" s="33" t="s">
        <v>290</v>
      </c>
      <c r="F194" s="33" t="s">
        <v>290</v>
      </c>
      <c r="G194" s="33" t="s">
        <v>290</v>
      </c>
      <c r="H194" s="33" t="s">
        <v>290</v>
      </c>
      <c r="I194" s="33" t="s">
        <v>290</v>
      </c>
      <c r="J194" s="23"/>
      <c r="K194" s="34" t="s">
        <v>290</v>
      </c>
      <c r="L194" s="34" t="s">
        <v>290</v>
      </c>
      <c r="M194" s="34" t="s">
        <v>290</v>
      </c>
      <c r="N194" s="34" t="s">
        <v>290</v>
      </c>
      <c r="O194" s="34" t="s">
        <v>290</v>
      </c>
      <c r="P194" s="34" t="s">
        <v>290</v>
      </c>
      <c r="Q194" s="34" t="s">
        <v>290</v>
      </c>
      <c r="R194" s="23"/>
      <c r="S194" s="35">
        <v>100</v>
      </c>
      <c r="T194" s="35">
        <v>100</v>
      </c>
      <c r="U194" s="35">
        <v>100</v>
      </c>
      <c r="V194" s="35">
        <v>100</v>
      </c>
      <c r="W194" s="35">
        <v>100</v>
      </c>
      <c r="X194" s="35">
        <v>100</v>
      </c>
      <c r="Y194" s="35">
        <v>100</v>
      </c>
      <c r="Z194" s="23"/>
      <c r="AA194" s="127">
        <v>100</v>
      </c>
      <c r="AB194" s="126" t="s">
        <v>420</v>
      </c>
      <c r="AC194" s="127">
        <v>100</v>
      </c>
      <c r="AD194" s="126" t="s">
        <v>420</v>
      </c>
      <c r="AE194" s="127">
        <v>100</v>
      </c>
      <c r="AF194" s="126" t="s">
        <v>420</v>
      </c>
      <c r="AG194" s="127">
        <v>100</v>
      </c>
      <c r="AH194" s="126" t="s">
        <v>420</v>
      </c>
      <c r="AI194" s="127">
        <v>100</v>
      </c>
      <c r="AJ194" s="126" t="s">
        <v>420</v>
      </c>
      <c r="AK194" s="127">
        <v>100</v>
      </c>
      <c r="AL194" s="126" t="s">
        <v>420</v>
      </c>
      <c r="AM194" s="127">
        <v>100</v>
      </c>
      <c r="AN194" s="126" t="s">
        <v>420</v>
      </c>
      <c r="AO194" s="125"/>
      <c r="AP194" s="37" t="s">
        <v>419</v>
      </c>
      <c r="AQ194" s="37" t="s">
        <v>419</v>
      </c>
      <c r="AR194" s="37" t="s">
        <v>419</v>
      </c>
      <c r="AS194" s="37" t="s">
        <v>419</v>
      </c>
      <c r="AT194" s="37" t="s">
        <v>419</v>
      </c>
      <c r="AV194" s="124" t="s">
        <v>290</v>
      </c>
      <c r="AW194" s="124" t="s">
        <v>290</v>
      </c>
      <c r="AX194" s="124" t="s">
        <v>290</v>
      </c>
      <c r="AY194" s="124" t="s">
        <v>290</v>
      </c>
      <c r="AZ194" s="124" t="s">
        <v>290</v>
      </c>
      <c r="BB194" s="119">
        <v>100</v>
      </c>
      <c r="BC194" s="119">
        <v>100</v>
      </c>
      <c r="BD194" s="119">
        <v>100</v>
      </c>
      <c r="BE194" s="119">
        <v>100</v>
      </c>
    </row>
    <row r="195" spans="1:57" x14ac:dyDescent="0.35">
      <c r="A195" s="32" t="s">
        <v>234</v>
      </c>
      <c r="B195" s="21" t="s">
        <v>290</v>
      </c>
      <c r="C195" s="33" t="s">
        <v>290</v>
      </c>
      <c r="D195" s="33" t="s">
        <v>290</v>
      </c>
      <c r="E195" s="33" t="s">
        <v>290</v>
      </c>
      <c r="F195" s="33" t="s">
        <v>290</v>
      </c>
      <c r="G195" s="33" t="s">
        <v>290</v>
      </c>
      <c r="H195" s="33" t="s">
        <v>290</v>
      </c>
      <c r="I195" s="33" t="s">
        <v>290</v>
      </c>
      <c r="J195" s="23"/>
      <c r="K195" s="34" t="s">
        <v>290</v>
      </c>
      <c r="L195" s="34" t="s">
        <v>290</v>
      </c>
      <c r="M195" s="34" t="s">
        <v>290</v>
      </c>
      <c r="N195" s="34" t="s">
        <v>290</v>
      </c>
      <c r="O195" s="34" t="s">
        <v>290</v>
      </c>
      <c r="P195" s="34" t="s">
        <v>290</v>
      </c>
      <c r="Q195" s="34" t="s">
        <v>290</v>
      </c>
      <c r="R195" s="23"/>
      <c r="S195" s="35">
        <v>100</v>
      </c>
      <c r="T195" s="35">
        <v>100</v>
      </c>
      <c r="U195" s="35">
        <v>100</v>
      </c>
      <c r="V195" s="35">
        <v>100</v>
      </c>
      <c r="W195" s="35">
        <v>100</v>
      </c>
      <c r="X195" s="35">
        <v>100</v>
      </c>
      <c r="Y195" s="35">
        <v>100</v>
      </c>
      <c r="Z195" s="23"/>
      <c r="AA195" s="127">
        <v>100</v>
      </c>
      <c r="AB195" s="126" t="s">
        <v>420</v>
      </c>
      <c r="AC195" s="127">
        <v>100</v>
      </c>
      <c r="AD195" s="126" t="s">
        <v>420</v>
      </c>
      <c r="AE195" s="127">
        <v>100</v>
      </c>
      <c r="AF195" s="126" t="s">
        <v>420</v>
      </c>
      <c r="AG195" s="127">
        <v>100</v>
      </c>
      <c r="AH195" s="126" t="s">
        <v>420</v>
      </c>
      <c r="AI195" s="127">
        <v>100</v>
      </c>
      <c r="AJ195" s="126" t="s">
        <v>420</v>
      </c>
      <c r="AK195" s="127">
        <v>100</v>
      </c>
      <c r="AL195" s="126" t="s">
        <v>420</v>
      </c>
      <c r="AM195" s="127">
        <v>100</v>
      </c>
      <c r="AN195" s="126" t="s">
        <v>420</v>
      </c>
      <c r="AO195" s="125"/>
      <c r="AP195" s="37" t="s">
        <v>419</v>
      </c>
      <c r="AQ195" s="37" t="s">
        <v>419</v>
      </c>
      <c r="AR195" s="37" t="s">
        <v>419</v>
      </c>
      <c r="AS195" s="37" t="s">
        <v>419</v>
      </c>
      <c r="AT195" s="37" t="s">
        <v>419</v>
      </c>
      <c r="AV195" s="124" t="s">
        <v>290</v>
      </c>
      <c r="AW195" s="124" t="s">
        <v>290</v>
      </c>
      <c r="AX195" s="124" t="s">
        <v>290</v>
      </c>
      <c r="AY195" s="124" t="s">
        <v>290</v>
      </c>
      <c r="AZ195" s="124" t="s">
        <v>290</v>
      </c>
      <c r="BB195" s="119">
        <v>100</v>
      </c>
      <c r="BC195" s="119">
        <v>100</v>
      </c>
      <c r="BD195" s="119">
        <v>100</v>
      </c>
      <c r="BE195" s="119">
        <v>100</v>
      </c>
    </row>
    <row r="196" spans="1:57" x14ac:dyDescent="0.35">
      <c r="A196" s="32" t="s">
        <v>235</v>
      </c>
      <c r="B196" s="21">
        <v>2002</v>
      </c>
      <c r="C196" s="33" t="s">
        <v>290</v>
      </c>
      <c r="D196" s="33" t="s">
        <v>290</v>
      </c>
      <c r="E196" s="33">
        <v>92.7</v>
      </c>
      <c r="F196" s="33" t="s">
        <v>290</v>
      </c>
      <c r="G196" s="33" t="s">
        <v>290</v>
      </c>
      <c r="H196" s="33" t="s">
        <v>290</v>
      </c>
      <c r="I196" s="33" t="s">
        <v>290</v>
      </c>
      <c r="J196" s="23"/>
      <c r="K196" s="34" t="s">
        <v>290</v>
      </c>
      <c r="L196" s="34" t="s">
        <v>290</v>
      </c>
      <c r="M196" s="34" t="s">
        <v>290</v>
      </c>
      <c r="N196" s="34">
        <v>99.090652465820313</v>
      </c>
      <c r="O196" s="34">
        <v>100</v>
      </c>
      <c r="P196" s="34">
        <v>100</v>
      </c>
      <c r="Q196" s="34">
        <v>100</v>
      </c>
      <c r="R196" s="23"/>
      <c r="S196" s="35" t="s">
        <v>290</v>
      </c>
      <c r="T196" s="35" t="s">
        <v>290</v>
      </c>
      <c r="U196" s="35" t="s">
        <v>290</v>
      </c>
      <c r="V196" s="35" t="s">
        <v>290</v>
      </c>
      <c r="W196" s="35" t="s">
        <v>290</v>
      </c>
      <c r="X196" s="35" t="s">
        <v>290</v>
      </c>
      <c r="Y196" s="35" t="s">
        <v>290</v>
      </c>
      <c r="Z196" s="23"/>
      <c r="AA196" s="127" t="s">
        <v>290</v>
      </c>
      <c r="AB196" s="126" t="s">
        <v>290</v>
      </c>
      <c r="AC196" s="127" t="s">
        <v>290</v>
      </c>
      <c r="AD196" s="126" t="s">
        <v>290</v>
      </c>
      <c r="AE196" s="127">
        <v>92.7</v>
      </c>
      <c r="AF196" s="126" t="s">
        <v>418</v>
      </c>
      <c r="AG196" s="127">
        <v>99.090652465820313</v>
      </c>
      <c r="AH196" s="126" t="s">
        <v>290</v>
      </c>
      <c r="AI196" s="127">
        <v>100</v>
      </c>
      <c r="AJ196" s="126" t="s">
        <v>290</v>
      </c>
      <c r="AK196" s="127">
        <v>100</v>
      </c>
      <c r="AL196" s="126" t="s">
        <v>290</v>
      </c>
      <c r="AM196" s="127">
        <v>100</v>
      </c>
      <c r="AN196" s="126" t="s">
        <v>290</v>
      </c>
      <c r="AO196" s="125"/>
      <c r="AP196" s="37" t="s">
        <v>415</v>
      </c>
      <c r="AQ196" s="37" t="s">
        <v>415</v>
      </c>
      <c r="AR196" s="37" t="s">
        <v>333</v>
      </c>
      <c r="AS196" s="37" t="s">
        <v>270</v>
      </c>
      <c r="AT196" s="37" t="s">
        <v>270</v>
      </c>
      <c r="AV196" s="124" t="s">
        <v>290</v>
      </c>
      <c r="AW196" s="124" t="s">
        <v>290</v>
      </c>
      <c r="AX196" s="124" t="s">
        <v>333</v>
      </c>
      <c r="AY196" s="124" t="s">
        <v>290</v>
      </c>
      <c r="AZ196" s="124" t="s">
        <v>290</v>
      </c>
      <c r="BB196" s="119">
        <v>97.18</v>
      </c>
      <c r="BC196" s="119">
        <v>98.850000000000009</v>
      </c>
      <c r="BD196" s="119">
        <v>99.02</v>
      </c>
      <c r="BE196" s="119">
        <v>99.02</v>
      </c>
    </row>
    <row r="197" spans="1:57" x14ac:dyDescent="0.35">
      <c r="A197" s="32" t="s">
        <v>236</v>
      </c>
      <c r="B197" s="21">
        <v>1999</v>
      </c>
      <c r="C197" s="33" t="s">
        <v>290</v>
      </c>
      <c r="D197" s="33">
        <v>98.467741935483872</v>
      </c>
      <c r="E197" s="33" t="s">
        <v>290</v>
      </c>
      <c r="F197" s="33" t="s">
        <v>290</v>
      </c>
      <c r="G197" s="33" t="s">
        <v>290</v>
      </c>
      <c r="H197" s="33" t="s">
        <v>290</v>
      </c>
      <c r="I197" s="33" t="s">
        <v>290</v>
      </c>
      <c r="J197" s="23"/>
      <c r="K197" s="34" t="s">
        <v>290</v>
      </c>
      <c r="L197" s="34" t="s">
        <v>290</v>
      </c>
      <c r="M197" s="34">
        <v>99.461280822753906</v>
      </c>
      <c r="N197" s="34">
        <v>99.978408813476563</v>
      </c>
      <c r="O197" s="34">
        <v>100</v>
      </c>
      <c r="P197" s="34">
        <v>100</v>
      </c>
      <c r="Q197" s="34">
        <v>100</v>
      </c>
      <c r="R197" s="23"/>
      <c r="S197" s="35" t="s">
        <v>290</v>
      </c>
      <c r="T197" s="35" t="s">
        <v>290</v>
      </c>
      <c r="U197" s="35" t="s">
        <v>290</v>
      </c>
      <c r="V197" s="35" t="s">
        <v>290</v>
      </c>
      <c r="W197" s="35" t="s">
        <v>290</v>
      </c>
      <c r="X197" s="35" t="s">
        <v>290</v>
      </c>
      <c r="Y197" s="35" t="s">
        <v>290</v>
      </c>
      <c r="Z197" s="23"/>
      <c r="AA197" s="127" t="s">
        <v>290</v>
      </c>
      <c r="AB197" s="126" t="s">
        <v>290</v>
      </c>
      <c r="AC197" s="127">
        <v>98.467741935483872</v>
      </c>
      <c r="AD197" s="126" t="s">
        <v>411</v>
      </c>
      <c r="AE197" s="127">
        <v>99.461280822753906</v>
      </c>
      <c r="AF197" s="126" t="s">
        <v>290</v>
      </c>
      <c r="AG197" s="127">
        <v>99.978408813476563</v>
      </c>
      <c r="AH197" s="126" t="s">
        <v>290</v>
      </c>
      <c r="AI197" s="127">
        <v>100</v>
      </c>
      <c r="AJ197" s="126" t="s">
        <v>290</v>
      </c>
      <c r="AK197" s="127">
        <v>100</v>
      </c>
      <c r="AL197" s="126" t="s">
        <v>290</v>
      </c>
      <c r="AM197" s="127">
        <v>100</v>
      </c>
      <c r="AN197" s="126" t="s">
        <v>290</v>
      </c>
      <c r="AO197" s="125"/>
      <c r="AP197" s="37" t="s">
        <v>415</v>
      </c>
      <c r="AQ197" s="37" t="s">
        <v>321</v>
      </c>
      <c r="AR197" s="37" t="s">
        <v>270</v>
      </c>
      <c r="AS197" s="37" t="s">
        <v>270</v>
      </c>
      <c r="AT197" s="37" t="s">
        <v>270</v>
      </c>
      <c r="AV197" s="124" t="s">
        <v>290</v>
      </c>
      <c r="AW197" s="124" t="s">
        <v>321</v>
      </c>
      <c r="AX197" s="124" t="s">
        <v>290</v>
      </c>
      <c r="AY197" s="124" t="s">
        <v>290</v>
      </c>
      <c r="AZ197" s="124" t="s">
        <v>290</v>
      </c>
      <c r="BB197" s="119">
        <v>38.729999999999997</v>
      </c>
      <c r="BC197" s="119">
        <v>67.399999999999991</v>
      </c>
      <c r="BD197" s="119">
        <v>76.550000000000011</v>
      </c>
      <c r="BE197" s="119">
        <v>80.41</v>
      </c>
    </row>
    <row r="198" spans="1:57" x14ac:dyDescent="0.35">
      <c r="A198" s="32" t="s">
        <v>238</v>
      </c>
      <c r="B198" s="21">
        <v>1992</v>
      </c>
      <c r="C198" s="33" t="s">
        <v>290</v>
      </c>
      <c r="D198" s="33" t="s">
        <v>290</v>
      </c>
      <c r="E198" s="33">
        <v>14.8</v>
      </c>
      <c r="F198" s="33" t="s">
        <v>290</v>
      </c>
      <c r="G198" s="33">
        <v>32.799999999999997</v>
      </c>
      <c r="H198" s="33">
        <v>65.3</v>
      </c>
      <c r="I198" s="33">
        <v>16.899999999999999</v>
      </c>
      <c r="J198" s="23"/>
      <c r="K198" s="34" t="s">
        <v>290</v>
      </c>
      <c r="L198" s="34">
        <v>9.620610237121582</v>
      </c>
      <c r="M198" s="34" t="s">
        <v>290</v>
      </c>
      <c r="N198" s="34">
        <v>18.910179138183594</v>
      </c>
      <c r="O198" s="34" t="s">
        <v>290</v>
      </c>
      <c r="P198" s="34" t="s">
        <v>290</v>
      </c>
      <c r="Q198" s="34" t="s">
        <v>290</v>
      </c>
      <c r="R198" s="23"/>
      <c r="S198" s="35" t="s">
        <v>290</v>
      </c>
      <c r="T198" s="35" t="s">
        <v>290</v>
      </c>
      <c r="U198" s="35" t="s">
        <v>290</v>
      </c>
      <c r="V198" s="35" t="s">
        <v>290</v>
      </c>
      <c r="W198" s="35" t="s">
        <v>290</v>
      </c>
      <c r="X198" s="35" t="s">
        <v>290</v>
      </c>
      <c r="Y198" s="35" t="s">
        <v>290</v>
      </c>
      <c r="Z198" s="23"/>
      <c r="AA198" s="127" t="s">
        <v>290</v>
      </c>
      <c r="AB198" s="126" t="s">
        <v>290</v>
      </c>
      <c r="AC198" s="127">
        <v>9.620610237121582</v>
      </c>
      <c r="AD198" s="126" t="s">
        <v>290</v>
      </c>
      <c r="AE198" s="127">
        <v>14.8</v>
      </c>
      <c r="AF198" s="126" t="s">
        <v>416</v>
      </c>
      <c r="AG198" s="127">
        <v>18.910179138183594</v>
      </c>
      <c r="AH198" s="126" t="s">
        <v>290</v>
      </c>
      <c r="AI198" s="127">
        <v>32.799999999999997</v>
      </c>
      <c r="AJ198" s="126" t="s">
        <v>418</v>
      </c>
      <c r="AK198" s="127">
        <v>65.3</v>
      </c>
      <c r="AL198" s="126" t="s">
        <v>418</v>
      </c>
      <c r="AM198" s="127">
        <v>16.899999999999999</v>
      </c>
      <c r="AN198" s="126" t="s">
        <v>418</v>
      </c>
      <c r="AO198" s="125"/>
      <c r="AP198" s="37" t="s">
        <v>415</v>
      </c>
      <c r="AQ198" s="37" t="s">
        <v>270</v>
      </c>
      <c r="AR198" s="37" t="s">
        <v>323</v>
      </c>
      <c r="AS198" s="37" t="s">
        <v>270</v>
      </c>
      <c r="AT198" s="37" t="s">
        <v>333</v>
      </c>
      <c r="AV198" s="124" t="s">
        <v>290</v>
      </c>
      <c r="AW198" s="124" t="s">
        <v>290</v>
      </c>
      <c r="AX198" s="124" t="s">
        <v>323</v>
      </c>
      <c r="AY198" s="124" t="s">
        <v>290</v>
      </c>
      <c r="AZ198" s="124" t="s">
        <v>333</v>
      </c>
      <c r="BB198" s="119">
        <v>1</v>
      </c>
      <c r="BC198" s="119">
        <v>2</v>
      </c>
      <c r="BD198" s="119">
        <v>2</v>
      </c>
      <c r="BE198" s="119">
        <v>2</v>
      </c>
    </row>
    <row r="199" spans="1:57" x14ac:dyDescent="0.35">
      <c r="A199" s="32" t="s">
        <v>239</v>
      </c>
      <c r="B199" s="21">
        <v>2000</v>
      </c>
      <c r="C199" s="33" t="s">
        <v>290</v>
      </c>
      <c r="D199" s="33">
        <v>82.1</v>
      </c>
      <c r="E199" s="33">
        <v>99.7</v>
      </c>
      <c r="F199" s="33" t="s">
        <v>290</v>
      </c>
      <c r="G199" s="33" t="s">
        <v>290</v>
      </c>
      <c r="H199" s="33" t="s">
        <v>290</v>
      </c>
      <c r="I199" s="33" t="s">
        <v>290</v>
      </c>
      <c r="J199" s="23"/>
      <c r="K199" s="34" t="s">
        <v>290</v>
      </c>
      <c r="L199" s="34" t="s">
        <v>290</v>
      </c>
      <c r="M199" s="34" t="s">
        <v>290</v>
      </c>
      <c r="N199" s="34">
        <v>99.981666564941406</v>
      </c>
      <c r="O199" s="34">
        <v>100</v>
      </c>
      <c r="P199" s="34">
        <v>99.881744384765625</v>
      </c>
      <c r="Q199" s="34">
        <v>100</v>
      </c>
      <c r="R199" s="23"/>
      <c r="S199" s="35" t="s">
        <v>290</v>
      </c>
      <c r="T199" s="35" t="s">
        <v>290</v>
      </c>
      <c r="U199" s="35" t="s">
        <v>290</v>
      </c>
      <c r="V199" s="35" t="s">
        <v>290</v>
      </c>
      <c r="W199" s="35" t="s">
        <v>290</v>
      </c>
      <c r="X199" s="35" t="s">
        <v>290</v>
      </c>
      <c r="Y199" s="35" t="s">
        <v>290</v>
      </c>
      <c r="Z199" s="23"/>
      <c r="AA199" s="127" t="s">
        <v>290</v>
      </c>
      <c r="AB199" s="126" t="s">
        <v>290</v>
      </c>
      <c r="AC199" s="127">
        <v>82.1</v>
      </c>
      <c r="AD199" s="126" t="s">
        <v>416</v>
      </c>
      <c r="AE199" s="127">
        <v>99.7</v>
      </c>
      <c r="AF199" s="126" t="s">
        <v>423</v>
      </c>
      <c r="AG199" s="127">
        <v>99.981666564941406</v>
      </c>
      <c r="AH199" s="126" t="s">
        <v>290</v>
      </c>
      <c r="AI199" s="127">
        <v>100</v>
      </c>
      <c r="AJ199" s="126" t="s">
        <v>290</v>
      </c>
      <c r="AK199" s="127">
        <v>99.881744384765625</v>
      </c>
      <c r="AL199" s="126" t="s">
        <v>290</v>
      </c>
      <c r="AM199" s="127">
        <v>100</v>
      </c>
      <c r="AN199" s="126" t="s">
        <v>290</v>
      </c>
      <c r="AO199" s="125"/>
      <c r="AP199" s="37" t="s">
        <v>415</v>
      </c>
      <c r="AQ199" s="37" t="s">
        <v>323</v>
      </c>
      <c r="AR199" s="37" t="s">
        <v>322</v>
      </c>
      <c r="AS199" s="37" t="s">
        <v>270</v>
      </c>
      <c r="AT199" s="37" t="s">
        <v>270</v>
      </c>
      <c r="AV199" s="124" t="s">
        <v>290</v>
      </c>
      <c r="AW199" s="124" t="s">
        <v>323</v>
      </c>
      <c r="AX199" s="124" t="s">
        <v>322</v>
      </c>
      <c r="AY199" s="124" t="s">
        <v>290</v>
      </c>
      <c r="AZ199" s="124" t="s">
        <v>290</v>
      </c>
      <c r="BB199" s="119">
        <v>68.040000000000006</v>
      </c>
      <c r="BC199" s="119">
        <v>72.31</v>
      </c>
      <c r="BD199" s="119">
        <v>73.67</v>
      </c>
      <c r="BE199" s="119">
        <v>74.429999999999993</v>
      </c>
    </row>
    <row r="200" spans="1:57" x14ac:dyDescent="0.35">
      <c r="A200" s="32" t="s">
        <v>240</v>
      </c>
      <c r="B200" s="21">
        <v>2001</v>
      </c>
      <c r="C200" s="33" t="s">
        <v>290</v>
      </c>
      <c r="D200" s="33" t="s">
        <v>290</v>
      </c>
      <c r="E200" s="33">
        <v>38</v>
      </c>
      <c r="F200" s="33" t="s">
        <v>290</v>
      </c>
      <c r="G200" s="33" t="s">
        <v>290</v>
      </c>
      <c r="H200" s="33" t="s">
        <v>290</v>
      </c>
      <c r="I200" s="33" t="s">
        <v>290</v>
      </c>
      <c r="J200" s="23"/>
      <c r="K200" s="34" t="s">
        <v>290</v>
      </c>
      <c r="L200" s="34" t="s">
        <v>290</v>
      </c>
      <c r="M200" s="34" t="s">
        <v>290</v>
      </c>
      <c r="N200" s="34">
        <v>57.7781982421875</v>
      </c>
      <c r="O200" s="34">
        <v>63.394138336181641</v>
      </c>
      <c r="P200" s="34">
        <v>91.66546630859375</v>
      </c>
      <c r="Q200" s="34">
        <v>49.2153775073931</v>
      </c>
      <c r="R200" s="23"/>
      <c r="S200" s="35" t="s">
        <v>290</v>
      </c>
      <c r="T200" s="35" t="s">
        <v>290</v>
      </c>
      <c r="U200" s="35" t="s">
        <v>290</v>
      </c>
      <c r="V200" s="35" t="s">
        <v>290</v>
      </c>
      <c r="W200" s="35" t="s">
        <v>290</v>
      </c>
      <c r="X200" s="35" t="s">
        <v>290</v>
      </c>
      <c r="Y200" s="35" t="s">
        <v>290</v>
      </c>
      <c r="Z200" s="23"/>
      <c r="AA200" s="127" t="s">
        <v>290</v>
      </c>
      <c r="AB200" s="126" t="s">
        <v>290</v>
      </c>
      <c r="AC200" s="127" t="s">
        <v>290</v>
      </c>
      <c r="AD200" s="126" t="s">
        <v>290</v>
      </c>
      <c r="AE200" s="127">
        <v>38</v>
      </c>
      <c r="AF200" s="126" t="s">
        <v>416</v>
      </c>
      <c r="AG200" s="127">
        <v>57.7781982421875</v>
      </c>
      <c r="AH200" s="126" t="s">
        <v>290</v>
      </c>
      <c r="AI200" s="127">
        <v>63.394138336181641</v>
      </c>
      <c r="AJ200" s="126" t="s">
        <v>290</v>
      </c>
      <c r="AK200" s="127">
        <v>91.66546630859375</v>
      </c>
      <c r="AL200" s="126" t="s">
        <v>290</v>
      </c>
      <c r="AM200" s="127">
        <v>49.2153775073931</v>
      </c>
      <c r="AN200" s="126" t="s">
        <v>290</v>
      </c>
      <c r="AO200" s="125"/>
      <c r="AP200" s="37" t="s">
        <v>415</v>
      </c>
      <c r="AQ200" s="37" t="s">
        <v>415</v>
      </c>
      <c r="AR200" s="37" t="s">
        <v>323</v>
      </c>
      <c r="AS200" s="37" t="s">
        <v>270</v>
      </c>
      <c r="AT200" s="37" t="s">
        <v>270</v>
      </c>
      <c r="AV200" s="124" t="s">
        <v>290</v>
      </c>
      <c r="AW200" s="124" t="s">
        <v>290</v>
      </c>
      <c r="AX200" s="124" t="s">
        <v>323</v>
      </c>
      <c r="AY200" s="124" t="s">
        <v>290</v>
      </c>
      <c r="AZ200" s="124"/>
      <c r="BB200" s="119">
        <v>2.2700000000000053</v>
      </c>
      <c r="BC200" s="119">
        <v>4.5399999999999991</v>
      </c>
      <c r="BD200" s="119">
        <v>5.9799999999999969</v>
      </c>
      <c r="BE200" s="119">
        <v>6.9200000000000035</v>
      </c>
    </row>
    <row r="201" spans="1:57" x14ac:dyDescent="0.35">
      <c r="A201" s="32" t="s">
        <v>241</v>
      </c>
      <c r="B201" s="21">
        <v>1998</v>
      </c>
      <c r="C201" s="33" t="s">
        <v>290</v>
      </c>
      <c r="D201" s="33">
        <v>16.956234880140752</v>
      </c>
      <c r="E201" s="33">
        <v>30.791743684534811</v>
      </c>
      <c r="F201" s="33">
        <v>45.7</v>
      </c>
      <c r="G201" s="33" t="s">
        <v>290</v>
      </c>
      <c r="H201" s="33" t="s">
        <v>290</v>
      </c>
      <c r="I201" s="33" t="s">
        <v>290</v>
      </c>
      <c r="J201" s="23"/>
      <c r="K201" s="34" t="s">
        <v>290</v>
      </c>
      <c r="L201" s="34" t="s">
        <v>290</v>
      </c>
      <c r="M201" s="34" t="s">
        <v>290</v>
      </c>
      <c r="N201" s="34" t="s">
        <v>290</v>
      </c>
      <c r="O201" s="34">
        <v>46.928375244140625</v>
      </c>
      <c r="P201" s="34">
        <v>87.44219970703125</v>
      </c>
      <c r="Q201" s="34">
        <v>19.394055755680366</v>
      </c>
      <c r="R201" s="23"/>
      <c r="S201" s="35" t="s">
        <v>290</v>
      </c>
      <c r="T201" s="35" t="s">
        <v>290</v>
      </c>
      <c r="U201" s="35" t="s">
        <v>290</v>
      </c>
      <c r="V201" s="35" t="s">
        <v>290</v>
      </c>
      <c r="W201" s="35" t="s">
        <v>290</v>
      </c>
      <c r="X201" s="35" t="s">
        <v>290</v>
      </c>
      <c r="Y201" s="35" t="s">
        <v>290</v>
      </c>
      <c r="Z201" s="23"/>
      <c r="AA201" s="127" t="s">
        <v>290</v>
      </c>
      <c r="AB201" s="126" t="s">
        <v>290</v>
      </c>
      <c r="AC201" s="127">
        <v>16.956234880140752</v>
      </c>
      <c r="AD201" s="126" t="s">
        <v>411</v>
      </c>
      <c r="AE201" s="127">
        <v>30.791743684534811</v>
      </c>
      <c r="AF201" s="126" t="s">
        <v>411</v>
      </c>
      <c r="AG201" s="127">
        <v>45.7</v>
      </c>
      <c r="AH201" s="126" t="s">
        <v>416</v>
      </c>
      <c r="AI201" s="127">
        <v>46.928375244140625</v>
      </c>
      <c r="AJ201" s="126" t="s">
        <v>290</v>
      </c>
      <c r="AK201" s="127">
        <v>87.44219970703125</v>
      </c>
      <c r="AL201" s="126" t="s">
        <v>290</v>
      </c>
      <c r="AM201" s="127">
        <v>19.394055755680366</v>
      </c>
      <c r="AN201" s="126" t="s">
        <v>290</v>
      </c>
      <c r="AO201" s="125"/>
      <c r="AP201" s="37" t="s">
        <v>415</v>
      </c>
      <c r="AQ201" s="37" t="s">
        <v>321</v>
      </c>
      <c r="AR201" s="37" t="s">
        <v>321</v>
      </c>
      <c r="AS201" s="37" t="s">
        <v>323</v>
      </c>
      <c r="AT201" s="37" t="s">
        <v>270</v>
      </c>
      <c r="AV201" s="124" t="s">
        <v>290</v>
      </c>
      <c r="AW201" s="124" t="s">
        <v>321</v>
      </c>
      <c r="AX201" s="124" t="s">
        <v>321</v>
      </c>
      <c r="AY201" s="124" t="s">
        <v>323</v>
      </c>
      <c r="AZ201" s="124" t="s">
        <v>290</v>
      </c>
      <c r="BB201" s="119">
        <v>0.33999999999999586</v>
      </c>
      <c r="BC201" s="119">
        <v>4.0200000000000014</v>
      </c>
      <c r="BD201" s="119">
        <v>5.7799999999999958</v>
      </c>
      <c r="BE201" s="119">
        <v>6.7100000000000044</v>
      </c>
    </row>
    <row r="202" spans="1:57" x14ac:dyDescent="0.35">
      <c r="A202" s="32" t="s">
        <v>242</v>
      </c>
      <c r="B202" s="21">
        <v>1994</v>
      </c>
      <c r="C202" s="33" t="s">
        <v>290</v>
      </c>
      <c r="D202" s="33" t="s">
        <v>290</v>
      </c>
      <c r="E202" s="33" t="s">
        <v>290</v>
      </c>
      <c r="F202" s="33" t="s">
        <v>290</v>
      </c>
      <c r="G202" s="33">
        <v>97.02</v>
      </c>
      <c r="H202" s="33">
        <v>98.63</v>
      </c>
      <c r="I202" s="33">
        <v>96.559999999999988</v>
      </c>
      <c r="J202" s="23"/>
      <c r="K202" s="34" t="s">
        <v>290</v>
      </c>
      <c r="L202" s="34">
        <v>85.417686462402344</v>
      </c>
      <c r="M202" s="34">
        <v>92.261650085449219</v>
      </c>
      <c r="N202" s="34">
        <v>95.38067626953125</v>
      </c>
      <c r="O202" s="34" t="s">
        <v>290</v>
      </c>
      <c r="P202" s="34" t="s">
        <v>290</v>
      </c>
      <c r="Q202" s="34" t="s">
        <v>290</v>
      </c>
      <c r="R202" s="23"/>
      <c r="S202" s="35" t="s">
        <v>290</v>
      </c>
      <c r="T202" s="35" t="s">
        <v>290</v>
      </c>
      <c r="U202" s="35" t="s">
        <v>290</v>
      </c>
      <c r="V202" s="35" t="s">
        <v>290</v>
      </c>
      <c r="W202" s="35" t="s">
        <v>290</v>
      </c>
      <c r="X202" s="35" t="s">
        <v>290</v>
      </c>
      <c r="Y202" s="35" t="s">
        <v>290</v>
      </c>
      <c r="Z202" s="23"/>
      <c r="AA202" s="127" t="s">
        <v>290</v>
      </c>
      <c r="AB202" s="126" t="s">
        <v>290</v>
      </c>
      <c r="AC202" s="127">
        <v>85.417686462402344</v>
      </c>
      <c r="AD202" s="126" t="s">
        <v>290</v>
      </c>
      <c r="AE202" s="127">
        <v>92.261650085449219</v>
      </c>
      <c r="AF202" s="126" t="s">
        <v>290</v>
      </c>
      <c r="AG202" s="127">
        <v>95.38067626953125</v>
      </c>
      <c r="AH202" s="126" t="s">
        <v>290</v>
      </c>
      <c r="AI202" s="127">
        <v>97.02</v>
      </c>
      <c r="AJ202" s="126" t="s">
        <v>417</v>
      </c>
      <c r="AK202" s="127">
        <v>98.63</v>
      </c>
      <c r="AL202" s="126" t="s">
        <v>417</v>
      </c>
      <c r="AM202" s="127">
        <v>96.559999999999988</v>
      </c>
      <c r="AN202" s="126" t="s">
        <v>417</v>
      </c>
      <c r="AO202" s="125"/>
      <c r="AP202" s="37" t="s">
        <v>415</v>
      </c>
      <c r="AQ202" s="37" t="s">
        <v>270</v>
      </c>
      <c r="AR202" s="37" t="s">
        <v>270</v>
      </c>
      <c r="AS202" s="37" t="s">
        <v>270</v>
      </c>
      <c r="AT202" s="37" t="s">
        <v>329</v>
      </c>
      <c r="AV202" s="124" t="s">
        <v>290</v>
      </c>
      <c r="AW202" s="124" t="s">
        <v>290</v>
      </c>
      <c r="AX202" s="124" t="s">
        <v>290</v>
      </c>
      <c r="AY202" s="124" t="s">
        <v>290</v>
      </c>
      <c r="AZ202" s="124" t="s">
        <v>329</v>
      </c>
      <c r="BB202" s="119">
        <v>47.980000000000004</v>
      </c>
      <c r="BC202" s="119">
        <v>56.390000000000008</v>
      </c>
      <c r="BD202" s="119">
        <v>58.309999999999995</v>
      </c>
      <c r="BE202" s="119">
        <v>59.17</v>
      </c>
    </row>
    <row r="203" spans="1:57" x14ac:dyDescent="0.35">
      <c r="A203" s="32" t="s">
        <v>243</v>
      </c>
      <c r="B203" s="21">
        <v>2000</v>
      </c>
      <c r="C203" s="33" t="s">
        <v>290</v>
      </c>
      <c r="D203" s="33">
        <v>91.29</v>
      </c>
      <c r="E203" s="33" t="s">
        <v>290</v>
      </c>
      <c r="F203" s="33" t="s">
        <v>290</v>
      </c>
      <c r="G203" s="33" t="s">
        <v>290</v>
      </c>
      <c r="H203" s="33" t="s">
        <v>290</v>
      </c>
      <c r="I203" s="33" t="s">
        <v>290</v>
      </c>
      <c r="J203" s="23"/>
      <c r="K203" s="34" t="s">
        <v>290</v>
      </c>
      <c r="L203" s="34" t="s">
        <v>290</v>
      </c>
      <c r="M203" s="34">
        <v>99.298362731933594</v>
      </c>
      <c r="N203" s="34">
        <v>100</v>
      </c>
      <c r="O203" s="34">
        <v>100</v>
      </c>
      <c r="P203" s="34">
        <v>100</v>
      </c>
      <c r="Q203" s="34">
        <v>100</v>
      </c>
      <c r="R203" s="23"/>
      <c r="S203" s="35" t="s">
        <v>290</v>
      </c>
      <c r="T203" s="35" t="s">
        <v>290</v>
      </c>
      <c r="U203" s="35">
        <v>100</v>
      </c>
      <c r="V203" s="35">
        <v>100</v>
      </c>
      <c r="W203" s="35">
        <v>100</v>
      </c>
      <c r="X203" s="35">
        <v>100</v>
      </c>
      <c r="Y203" s="35">
        <v>100</v>
      </c>
      <c r="Z203" s="23"/>
      <c r="AA203" s="127" t="s">
        <v>290</v>
      </c>
      <c r="AB203" s="126" t="s">
        <v>290</v>
      </c>
      <c r="AC203" s="127">
        <v>91.29</v>
      </c>
      <c r="AD203" s="126" t="s">
        <v>417</v>
      </c>
      <c r="AE203" s="127">
        <v>99.298362731933594</v>
      </c>
      <c r="AF203" s="126" t="s">
        <v>290</v>
      </c>
      <c r="AG203" s="127">
        <v>100</v>
      </c>
      <c r="AH203" s="126" t="s">
        <v>290</v>
      </c>
      <c r="AI203" s="127">
        <v>100</v>
      </c>
      <c r="AJ203" s="126" t="s">
        <v>290</v>
      </c>
      <c r="AK203" s="127">
        <v>100</v>
      </c>
      <c r="AL203" s="126" t="s">
        <v>290</v>
      </c>
      <c r="AM203" s="127">
        <v>100</v>
      </c>
      <c r="AN203" s="126" t="s">
        <v>290</v>
      </c>
      <c r="AO203" s="125"/>
      <c r="AP203" s="37" t="s">
        <v>415</v>
      </c>
      <c r="AQ203" s="37" t="s">
        <v>329</v>
      </c>
      <c r="AR203" s="37" t="s">
        <v>270</v>
      </c>
      <c r="AS203" s="37" t="s">
        <v>270</v>
      </c>
      <c r="AT203" s="37" t="s">
        <v>270</v>
      </c>
      <c r="AV203" s="124" t="s">
        <v>290</v>
      </c>
      <c r="AW203" s="124" t="s">
        <v>329</v>
      </c>
      <c r="AX203" s="124" t="s">
        <v>290</v>
      </c>
      <c r="AY203" s="124" t="s">
        <v>290</v>
      </c>
      <c r="AZ203" s="124" t="s">
        <v>290</v>
      </c>
      <c r="BB203" s="119">
        <v>98.72999999999999</v>
      </c>
      <c r="BC203" s="119">
        <v>99.21</v>
      </c>
      <c r="BD203" s="119">
        <v>99.26</v>
      </c>
      <c r="BE203" s="119">
        <v>99.26</v>
      </c>
    </row>
    <row r="204" spans="1:57" x14ac:dyDescent="0.35">
      <c r="A204" s="32" t="s">
        <v>244</v>
      </c>
      <c r="B204" s="21">
        <v>1994</v>
      </c>
      <c r="C204" s="33" t="s">
        <v>290</v>
      </c>
      <c r="D204" s="33">
        <v>94.8</v>
      </c>
      <c r="E204" s="33">
        <v>99.5</v>
      </c>
      <c r="F204" s="33">
        <v>99.8</v>
      </c>
      <c r="G204" s="33" t="s">
        <v>290</v>
      </c>
      <c r="H204" s="33" t="s">
        <v>290</v>
      </c>
      <c r="I204" s="33" t="s">
        <v>290</v>
      </c>
      <c r="J204" s="23"/>
      <c r="K204" s="34" t="s">
        <v>290</v>
      </c>
      <c r="L204" s="34" t="s">
        <v>290</v>
      </c>
      <c r="M204" s="34" t="s">
        <v>290</v>
      </c>
      <c r="N204" s="34" t="s">
        <v>290</v>
      </c>
      <c r="O204" s="34">
        <v>100</v>
      </c>
      <c r="P204" s="34">
        <v>100</v>
      </c>
      <c r="Q204" s="34">
        <v>100</v>
      </c>
      <c r="R204" s="23"/>
      <c r="S204" s="35" t="s">
        <v>290</v>
      </c>
      <c r="T204" s="35" t="s">
        <v>290</v>
      </c>
      <c r="U204" s="35" t="s">
        <v>290</v>
      </c>
      <c r="V204" s="35" t="s">
        <v>290</v>
      </c>
      <c r="W204" s="35" t="s">
        <v>290</v>
      </c>
      <c r="X204" s="35" t="s">
        <v>290</v>
      </c>
      <c r="Y204" s="35" t="s">
        <v>290</v>
      </c>
      <c r="Z204" s="23"/>
      <c r="AA204" s="127" t="s">
        <v>290</v>
      </c>
      <c r="AB204" s="126" t="s">
        <v>290</v>
      </c>
      <c r="AC204" s="127">
        <v>94.8</v>
      </c>
      <c r="AD204" s="126" t="s">
        <v>418</v>
      </c>
      <c r="AE204" s="127">
        <v>99.5</v>
      </c>
      <c r="AF204" s="126" t="s">
        <v>418</v>
      </c>
      <c r="AG204" s="127">
        <v>99.8</v>
      </c>
      <c r="AH204" s="126" t="s">
        <v>417</v>
      </c>
      <c r="AI204" s="127">
        <v>100</v>
      </c>
      <c r="AJ204" s="126" t="s">
        <v>290</v>
      </c>
      <c r="AK204" s="127">
        <v>100</v>
      </c>
      <c r="AL204" s="126" t="s">
        <v>290</v>
      </c>
      <c r="AM204" s="127">
        <v>100</v>
      </c>
      <c r="AN204" s="126" t="s">
        <v>290</v>
      </c>
      <c r="AO204" s="125"/>
      <c r="AP204" s="37" t="s">
        <v>415</v>
      </c>
      <c r="AQ204" s="37" t="s">
        <v>333</v>
      </c>
      <c r="AR204" s="37" t="s">
        <v>333</v>
      </c>
      <c r="AS204" s="37" t="s">
        <v>329</v>
      </c>
      <c r="AT204" s="37" t="s">
        <v>270</v>
      </c>
      <c r="AV204" s="124" t="s">
        <v>290</v>
      </c>
      <c r="AW204" s="124" t="s">
        <v>333</v>
      </c>
      <c r="AX204" s="124" t="s">
        <v>333</v>
      </c>
      <c r="AY204" s="124" t="s">
        <v>329</v>
      </c>
      <c r="AZ204" s="124" t="s">
        <v>290</v>
      </c>
      <c r="BB204" s="119">
        <v>93.300000000000011</v>
      </c>
      <c r="BC204" s="119">
        <v>98.34</v>
      </c>
      <c r="BD204" s="119">
        <v>98.94</v>
      </c>
      <c r="BE204" s="119">
        <v>99.1</v>
      </c>
    </row>
    <row r="205" spans="1:57" x14ac:dyDescent="0.35">
      <c r="A205" s="32" t="s">
        <v>245</v>
      </c>
      <c r="B205" s="21">
        <v>2010</v>
      </c>
      <c r="C205" s="33" t="s">
        <v>290</v>
      </c>
      <c r="D205" s="33" t="s">
        <v>290</v>
      </c>
      <c r="E205" s="33">
        <v>100</v>
      </c>
      <c r="F205" s="33" t="s">
        <v>290</v>
      </c>
      <c r="G205" s="33" t="s">
        <v>290</v>
      </c>
      <c r="H205" s="33" t="s">
        <v>290</v>
      </c>
      <c r="I205" s="33" t="s">
        <v>290</v>
      </c>
      <c r="J205" s="23"/>
      <c r="K205" s="34" t="s">
        <v>290</v>
      </c>
      <c r="L205" s="34" t="s">
        <v>290</v>
      </c>
      <c r="M205" s="34" t="s">
        <v>290</v>
      </c>
      <c r="N205" s="34">
        <v>100</v>
      </c>
      <c r="O205" s="34">
        <v>100</v>
      </c>
      <c r="P205" s="34">
        <v>100</v>
      </c>
      <c r="Q205" s="34">
        <v>100</v>
      </c>
      <c r="R205" s="23"/>
      <c r="S205" s="35" t="s">
        <v>290</v>
      </c>
      <c r="T205" s="35" t="s">
        <v>290</v>
      </c>
      <c r="U205" s="35" t="s">
        <v>290</v>
      </c>
      <c r="V205" s="35" t="s">
        <v>290</v>
      </c>
      <c r="W205" s="35" t="s">
        <v>290</v>
      </c>
      <c r="X205" s="35" t="s">
        <v>290</v>
      </c>
      <c r="Y205" s="35" t="s">
        <v>290</v>
      </c>
      <c r="Z205" s="23"/>
      <c r="AA205" s="127" t="s">
        <v>290</v>
      </c>
      <c r="AB205" s="126" t="s">
        <v>290</v>
      </c>
      <c r="AC205" s="127" t="s">
        <v>290</v>
      </c>
      <c r="AD205" s="126" t="s">
        <v>290</v>
      </c>
      <c r="AE205" s="127">
        <v>100</v>
      </c>
      <c r="AF205" s="126" t="s">
        <v>422</v>
      </c>
      <c r="AG205" s="127">
        <v>100</v>
      </c>
      <c r="AH205" s="126" t="s">
        <v>290</v>
      </c>
      <c r="AI205" s="127">
        <v>100</v>
      </c>
      <c r="AJ205" s="126" t="s">
        <v>290</v>
      </c>
      <c r="AK205" s="127">
        <v>100</v>
      </c>
      <c r="AL205" s="126" t="s">
        <v>290</v>
      </c>
      <c r="AM205" s="127">
        <v>100</v>
      </c>
      <c r="AN205" s="126" t="s">
        <v>290</v>
      </c>
      <c r="AO205" s="125"/>
      <c r="AP205" s="37" t="s">
        <v>415</v>
      </c>
      <c r="AQ205" s="37" t="s">
        <v>415</v>
      </c>
      <c r="AR205" s="37" t="s">
        <v>330</v>
      </c>
      <c r="AS205" s="37" t="s">
        <v>270</v>
      </c>
      <c r="AT205" s="37" t="s">
        <v>270</v>
      </c>
      <c r="AV205" s="124" t="s">
        <v>290</v>
      </c>
      <c r="AW205" s="124" t="s">
        <v>290</v>
      </c>
      <c r="AX205" s="124" t="s">
        <v>330</v>
      </c>
      <c r="AY205" s="124" t="s">
        <v>290</v>
      </c>
      <c r="AZ205" s="124" t="s">
        <v>290</v>
      </c>
      <c r="BB205" s="119"/>
      <c r="BC205" s="119"/>
      <c r="BD205" s="119"/>
      <c r="BE205" s="119"/>
    </row>
    <row r="206" spans="1:57" x14ac:dyDescent="0.35">
      <c r="A206" s="32" t="s">
        <v>246</v>
      </c>
      <c r="B206" s="21">
        <v>2000</v>
      </c>
      <c r="C206" s="33" t="s">
        <v>290</v>
      </c>
      <c r="D206" s="33">
        <v>99.6</v>
      </c>
      <c r="E206" s="33">
        <v>100</v>
      </c>
      <c r="F206" s="33" t="s">
        <v>290</v>
      </c>
      <c r="G206" s="33" t="s">
        <v>290</v>
      </c>
      <c r="H206" s="33" t="s">
        <v>290</v>
      </c>
      <c r="I206" s="33" t="s">
        <v>290</v>
      </c>
      <c r="J206" s="23"/>
      <c r="K206" s="34" t="s">
        <v>290</v>
      </c>
      <c r="L206" s="34" t="s">
        <v>290</v>
      </c>
      <c r="M206" s="34" t="s">
        <v>290</v>
      </c>
      <c r="N206" s="34">
        <v>99.998847961425781</v>
      </c>
      <c r="O206" s="34">
        <v>100</v>
      </c>
      <c r="P206" s="34">
        <v>100</v>
      </c>
      <c r="Q206" s="34">
        <v>100</v>
      </c>
      <c r="R206" s="23"/>
      <c r="S206" s="35" t="s">
        <v>290</v>
      </c>
      <c r="T206" s="35" t="s">
        <v>290</v>
      </c>
      <c r="U206" s="35" t="s">
        <v>290</v>
      </c>
      <c r="V206" s="35" t="s">
        <v>290</v>
      </c>
      <c r="W206" s="35" t="s">
        <v>290</v>
      </c>
      <c r="X206" s="35" t="s">
        <v>290</v>
      </c>
      <c r="Y206" s="35" t="s">
        <v>290</v>
      </c>
      <c r="Z206" s="23"/>
      <c r="AA206" s="127" t="s">
        <v>290</v>
      </c>
      <c r="AB206" s="126" t="s">
        <v>290</v>
      </c>
      <c r="AC206" s="127">
        <v>99.6</v>
      </c>
      <c r="AD206" s="126" t="s">
        <v>416</v>
      </c>
      <c r="AE206" s="127">
        <v>100</v>
      </c>
      <c r="AF206" s="126" t="s">
        <v>422</v>
      </c>
      <c r="AG206" s="127">
        <v>99.998847961425781</v>
      </c>
      <c r="AH206" s="126" t="s">
        <v>290</v>
      </c>
      <c r="AI206" s="127">
        <v>100</v>
      </c>
      <c r="AJ206" s="126" t="s">
        <v>290</v>
      </c>
      <c r="AK206" s="127">
        <v>100</v>
      </c>
      <c r="AL206" s="126" t="s">
        <v>290</v>
      </c>
      <c r="AM206" s="127">
        <v>100</v>
      </c>
      <c r="AN206" s="126" t="s">
        <v>290</v>
      </c>
      <c r="AO206" s="125"/>
      <c r="AP206" s="37" t="s">
        <v>415</v>
      </c>
      <c r="AQ206" s="37" t="s">
        <v>323</v>
      </c>
      <c r="AR206" s="37" t="s">
        <v>330</v>
      </c>
      <c r="AS206" s="37" t="s">
        <v>270</v>
      </c>
      <c r="AT206" s="37" t="s">
        <v>270</v>
      </c>
      <c r="AV206" s="124" t="s">
        <v>290</v>
      </c>
      <c r="AW206" s="124" t="s">
        <v>323</v>
      </c>
      <c r="AX206" s="124" t="s">
        <v>330</v>
      </c>
      <c r="AY206" s="124" t="s">
        <v>290</v>
      </c>
      <c r="AZ206" s="124" t="s">
        <v>290</v>
      </c>
      <c r="BB206" s="119">
        <v>96.3</v>
      </c>
      <c r="BC206" s="119">
        <v>98.94</v>
      </c>
      <c r="BD206" s="119">
        <v>99.22</v>
      </c>
      <c r="BE206" s="119">
        <v>99.32</v>
      </c>
    </row>
    <row r="207" spans="1:57" x14ac:dyDescent="0.35">
      <c r="A207" s="32" t="s">
        <v>247</v>
      </c>
      <c r="B207" s="21">
        <v>1990</v>
      </c>
      <c r="C207" s="33">
        <v>88.7</v>
      </c>
      <c r="D207" s="33">
        <v>95.6</v>
      </c>
      <c r="E207" s="33" t="s">
        <v>290</v>
      </c>
      <c r="F207" s="33" t="s">
        <v>290</v>
      </c>
      <c r="G207" s="33" t="s">
        <v>290</v>
      </c>
      <c r="H207" s="33" t="s">
        <v>290</v>
      </c>
      <c r="I207" s="33" t="s">
        <v>290</v>
      </c>
      <c r="J207" s="23"/>
      <c r="K207" s="34" t="s">
        <v>290</v>
      </c>
      <c r="L207" s="34" t="s">
        <v>290</v>
      </c>
      <c r="M207" s="34">
        <v>94.153541564941406</v>
      </c>
      <c r="N207" s="34">
        <v>95.164451599121094</v>
      </c>
      <c r="O207" s="34">
        <v>95.700439453125</v>
      </c>
      <c r="P207" s="34">
        <v>100</v>
      </c>
      <c r="Q207" s="34">
        <v>42.661573142553443</v>
      </c>
      <c r="R207" s="23"/>
      <c r="S207" s="35" t="s">
        <v>290</v>
      </c>
      <c r="T207" s="35">
        <v>100</v>
      </c>
      <c r="U207" s="35">
        <v>100</v>
      </c>
      <c r="V207" s="35">
        <v>100</v>
      </c>
      <c r="W207" s="35">
        <v>100</v>
      </c>
      <c r="X207" s="35">
        <v>100</v>
      </c>
      <c r="Y207" s="35">
        <v>100</v>
      </c>
      <c r="Z207" s="23"/>
      <c r="AA207" s="127">
        <v>88.7</v>
      </c>
      <c r="AB207" s="126" t="s">
        <v>417</v>
      </c>
      <c r="AC207" s="127">
        <v>95.6</v>
      </c>
      <c r="AD207" s="126" t="s">
        <v>417</v>
      </c>
      <c r="AE207" s="127">
        <v>94.153541564941406</v>
      </c>
      <c r="AF207" s="126" t="s">
        <v>290</v>
      </c>
      <c r="AG207" s="127">
        <v>95.164451599121094</v>
      </c>
      <c r="AH207" s="126" t="s">
        <v>290</v>
      </c>
      <c r="AI207" s="127">
        <v>95.700439453125</v>
      </c>
      <c r="AJ207" s="126" t="s">
        <v>290</v>
      </c>
      <c r="AK207" s="127">
        <v>100</v>
      </c>
      <c r="AL207" s="126" t="s">
        <v>290</v>
      </c>
      <c r="AM207" s="127">
        <v>42.661573142553443</v>
      </c>
      <c r="AN207" s="126" t="s">
        <v>290</v>
      </c>
      <c r="AO207" s="125"/>
      <c r="AP207" s="37" t="s">
        <v>329</v>
      </c>
      <c r="AQ207" s="37" t="s">
        <v>329</v>
      </c>
      <c r="AR207" s="37" t="s">
        <v>270</v>
      </c>
      <c r="AS207" s="37" t="s">
        <v>270</v>
      </c>
      <c r="AT207" s="37" t="s">
        <v>270</v>
      </c>
      <c r="AV207" s="124" t="s">
        <v>329</v>
      </c>
      <c r="AW207" s="124" t="s">
        <v>329</v>
      </c>
      <c r="AX207" s="124" t="s">
        <v>290</v>
      </c>
      <c r="AY207" s="124" t="s">
        <v>290</v>
      </c>
      <c r="AZ207" s="124" t="s">
        <v>290</v>
      </c>
      <c r="BB207" s="119"/>
      <c r="BC207" s="119"/>
      <c r="BD207" s="119"/>
      <c r="BE207" s="119"/>
    </row>
    <row r="208" spans="1:57" x14ac:dyDescent="0.35">
      <c r="A208" s="32" t="s">
        <v>248</v>
      </c>
      <c r="B208" s="21">
        <v>2002</v>
      </c>
      <c r="C208" s="33" t="s">
        <v>290</v>
      </c>
      <c r="D208" s="33" t="s">
        <v>290</v>
      </c>
      <c r="E208" s="33" t="s">
        <v>290</v>
      </c>
      <c r="F208" s="33" t="s">
        <v>290</v>
      </c>
      <c r="G208" s="33" t="s">
        <v>290</v>
      </c>
      <c r="H208" s="33" t="s">
        <v>290</v>
      </c>
      <c r="I208" s="33" t="s">
        <v>290</v>
      </c>
      <c r="J208" s="23"/>
      <c r="K208" s="34" t="s">
        <v>290</v>
      </c>
      <c r="L208" s="34" t="s">
        <v>290</v>
      </c>
      <c r="M208" s="34">
        <v>97.127861022949219</v>
      </c>
      <c r="N208" s="34">
        <v>98.639701843261719</v>
      </c>
      <c r="O208" s="34">
        <v>99.426155090332031</v>
      </c>
      <c r="P208" s="34">
        <v>100</v>
      </c>
      <c r="Q208" s="34">
        <v>98.54280161039236</v>
      </c>
      <c r="R208" s="23"/>
      <c r="S208" s="35" t="s">
        <v>290</v>
      </c>
      <c r="T208" s="35" t="s">
        <v>290</v>
      </c>
      <c r="U208" s="35" t="s">
        <v>290</v>
      </c>
      <c r="V208" s="35" t="s">
        <v>290</v>
      </c>
      <c r="W208" s="35" t="s">
        <v>290</v>
      </c>
      <c r="X208" s="35" t="s">
        <v>290</v>
      </c>
      <c r="Y208" s="35" t="s">
        <v>290</v>
      </c>
      <c r="Z208" s="23"/>
      <c r="AA208" s="127" t="s">
        <v>290</v>
      </c>
      <c r="AB208" s="126" t="s">
        <v>290</v>
      </c>
      <c r="AC208" s="127" t="s">
        <v>290</v>
      </c>
      <c r="AD208" s="126" t="s">
        <v>290</v>
      </c>
      <c r="AE208" s="127">
        <v>97.127861022949219</v>
      </c>
      <c r="AF208" s="126" t="s">
        <v>290</v>
      </c>
      <c r="AG208" s="127">
        <v>98.639701843261719</v>
      </c>
      <c r="AH208" s="126" t="s">
        <v>290</v>
      </c>
      <c r="AI208" s="127">
        <v>99.426155090332031</v>
      </c>
      <c r="AJ208" s="126" t="s">
        <v>290</v>
      </c>
      <c r="AK208" s="127">
        <v>100</v>
      </c>
      <c r="AL208" s="126" t="s">
        <v>290</v>
      </c>
      <c r="AM208" s="127">
        <v>98.54280161039236</v>
      </c>
      <c r="AN208" s="126" t="s">
        <v>290</v>
      </c>
      <c r="AO208" s="125"/>
      <c r="AP208" s="37" t="s">
        <v>415</v>
      </c>
      <c r="AQ208" s="37" t="s">
        <v>415</v>
      </c>
      <c r="AR208" s="37" t="s">
        <v>270</v>
      </c>
      <c r="AS208" s="37" t="s">
        <v>270</v>
      </c>
      <c r="AT208" s="37" t="s">
        <v>270</v>
      </c>
      <c r="AV208" s="124" t="s">
        <v>290</v>
      </c>
      <c r="AW208" s="124" t="s">
        <v>290</v>
      </c>
      <c r="AX208" s="124" t="s">
        <v>290</v>
      </c>
      <c r="AY208" s="124" t="s">
        <v>290</v>
      </c>
      <c r="AZ208" s="124" t="s">
        <v>290</v>
      </c>
      <c r="BB208" s="119">
        <v>18.630000000000003</v>
      </c>
      <c r="BC208" s="119">
        <v>37.700000000000003</v>
      </c>
      <c r="BD208" s="119">
        <v>46.540000000000006</v>
      </c>
      <c r="BE208" s="119">
        <v>50.42</v>
      </c>
    </row>
    <row r="209" spans="1:57" x14ac:dyDescent="0.35">
      <c r="A209" s="32" t="s">
        <v>249</v>
      </c>
      <c r="B209" s="21">
        <v>1991</v>
      </c>
      <c r="C209" s="33" t="s">
        <v>290</v>
      </c>
      <c r="D209" s="33" t="s">
        <v>290</v>
      </c>
      <c r="E209" s="33" t="s">
        <v>290</v>
      </c>
      <c r="F209" s="33">
        <v>20.399999999999999</v>
      </c>
      <c r="G209" s="33">
        <v>26.7</v>
      </c>
      <c r="H209" s="33">
        <v>57.5</v>
      </c>
      <c r="I209" s="33">
        <v>18</v>
      </c>
      <c r="J209" s="23"/>
      <c r="K209" s="34" t="s">
        <v>290</v>
      </c>
      <c r="L209" s="34">
        <v>8.4048900604248047</v>
      </c>
      <c r="M209" s="34">
        <v>14.769371032714844</v>
      </c>
      <c r="N209" s="34" t="s">
        <v>290</v>
      </c>
      <c r="O209" s="34" t="s">
        <v>290</v>
      </c>
      <c r="P209" s="34" t="s">
        <v>290</v>
      </c>
      <c r="Q209" s="34" t="s">
        <v>290</v>
      </c>
      <c r="R209" s="23"/>
      <c r="S209" s="35" t="s">
        <v>290</v>
      </c>
      <c r="T209" s="35" t="s">
        <v>290</v>
      </c>
      <c r="U209" s="35" t="s">
        <v>290</v>
      </c>
      <c r="V209" s="35" t="s">
        <v>290</v>
      </c>
      <c r="W209" s="35" t="s">
        <v>290</v>
      </c>
      <c r="X209" s="35" t="s">
        <v>290</v>
      </c>
      <c r="Y209" s="35" t="s">
        <v>290</v>
      </c>
      <c r="Z209" s="23"/>
      <c r="AA209" s="127" t="s">
        <v>290</v>
      </c>
      <c r="AB209" s="126" t="s">
        <v>290</v>
      </c>
      <c r="AC209" s="127">
        <v>8.4048900604248047</v>
      </c>
      <c r="AD209" s="126" t="s">
        <v>290</v>
      </c>
      <c r="AE209" s="127">
        <v>14.769371032714844</v>
      </c>
      <c r="AF209" s="126" t="s">
        <v>290</v>
      </c>
      <c r="AG209" s="127">
        <v>20.399999999999999</v>
      </c>
      <c r="AH209" s="126" t="s">
        <v>417</v>
      </c>
      <c r="AI209" s="127">
        <v>26.7</v>
      </c>
      <c r="AJ209" s="126" t="s">
        <v>416</v>
      </c>
      <c r="AK209" s="127">
        <v>57.5</v>
      </c>
      <c r="AL209" s="126" t="s">
        <v>416</v>
      </c>
      <c r="AM209" s="127">
        <v>18</v>
      </c>
      <c r="AN209" s="126" t="s">
        <v>416</v>
      </c>
      <c r="AO209" s="125"/>
      <c r="AP209" s="37" t="s">
        <v>415</v>
      </c>
      <c r="AQ209" s="37" t="s">
        <v>270</v>
      </c>
      <c r="AR209" s="37" t="s">
        <v>270</v>
      </c>
      <c r="AS209" s="37" t="s">
        <v>329</v>
      </c>
      <c r="AT209" s="37" t="s">
        <v>323</v>
      </c>
      <c r="AV209" s="124" t="s">
        <v>290</v>
      </c>
      <c r="AW209" s="124" t="s">
        <v>290</v>
      </c>
      <c r="AX209" s="124" t="s">
        <v>290</v>
      </c>
      <c r="AY209" s="124" t="s">
        <v>329</v>
      </c>
      <c r="AZ209" s="124" t="s">
        <v>323</v>
      </c>
      <c r="BB209" s="119">
        <v>1.0099999999999998</v>
      </c>
      <c r="BC209" s="119">
        <v>0.82999999999999741</v>
      </c>
      <c r="BD209" s="119">
        <v>0.78000000000000291</v>
      </c>
      <c r="BE209" s="119">
        <v>0.77000000000000401</v>
      </c>
    </row>
    <row r="210" spans="1:57" x14ac:dyDescent="0.35">
      <c r="A210" s="32" t="s">
        <v>250</v>
      </c>
      <c r="B210" s="21">
        <v>2005</v>
      </c>
      <c r="C210" s="33" t="s">
        <v>290</v>
      </c>
      <c r="D210" s="33" t="s">
        <v>290</v>
      </c>
      <c r="E210" s="33" t="s">
        <v>290</v>
      </c>
      <c r="F210" s="33" t="s">
        <v>290</v>
      </c>
      <c r="G210" s="33" t="s">
        <v>290</v>
      </c>
      <c r="H210" s="33" t="s">
        <v>290</v>
      </c>
      <c r="I210" s="33" t="s">
        <v>290</v>
      </c>
      <c r="J210" s="23"/>
      <c r="K210" s="34" t="s">
        <v>290</v>
      </c>
      <c r="L210" s="34" t="s">
        <v>290</v>
      </c>
      <c r="M210" s="34">
        <v>99.945075988769531</v>
      </c>
      <c r="N210" s="34">
        <v>100</v>
      </c>
      <c r="O210" s="34">
        <v>100</v>
      </c>
      <c r="P210" s="34">
        <v>100</v>
      </c>
      <c r="Q210" s="34">
        <v>100</v>
      </c>
      <c r="R210" s="23"/>
      <c r="S210" s="35" t="s">
        <v>290</v>
      </c>
      <c r="T210" s="35" t="s">
        <v>290</v>
      </c>
      <c r="U210" s="35">
        <v>100</v>
      </c>
      <c r="V210" s="35">
        <v>100</v>
      </c>
      <c r="W210" s="35">
        <v>100</v>
      </c>
      <c r="X210" s="35">
        <v>100</v>
      </c>
      <c r="Y210" s="35">
        <v>100</v>
      </c>
      <c r="Z210" s="23"/>
      <c r="AA210" s="127" t="s">
        <v>290</v>
      </c>
      <c r="AB210" s="126" t="s">
        <v>290</v>
      </c>
      <c r="AC210" s="127" t="s">
        <v>290</v>
      </c>
      <c r="AD210" s="126" t="s">
        <v>290</v>
      </c>
      <c r="AE210" s="127">
        <v>99.945075988769531</v>
      </c>
      <c r="AF210" s="126" t="s">
        <v>290</v>
      </c>
      <c r="AG210" s="127">
        <v>100</v>
      </c>
      <c r="AH210" s="126" t="s">
        <v>290</v>
      </c>
      <c r="AI210" s="127">
        <v>100</v>
      </c>
      <c r="AJ210" s="126" t="s">
        <v>290</v>
      </c>
      <c r="AK210" s="127">
        <v>100</v>
      </c>
      <c r="AL210" s="126" t="s">
        <v>290</v>
      </c>
      <c r="AM210" s="127">
        <v>100</v>
      </c>
      <c r="AN210" s="126" t="s">
        <v>290</v>
      </c>
      <c r="AO210" s="125"/>
      <c r="AP210" s="37" t="s">
        <v>415</v>
      </c>
      <c r="AQ210" s="37" t="s">
        <v>415</v>
      </c>
      <c r="AR210" s="37" t="s">
        <v>270</v>
      </c>
      <c r="AS210" s="37" t="s">
        <v>270</v>
      </c>
      <c r="AT210" s="37" t="s">
        <v>270</v>
      </c>
      <c r="AV210" s="124" t="s">
        <v>290</v>
      </c>
      <c r="AW210" s="124" t="s">
        <v>290</v>
      </c>
      <c r="AX210" s="124" t="s">
        <v>290</v>
      </c>
      <c r="AY210" s="124" t="s">
        <v>290</v>
      </c>
      <c r="AZ210" s="124" t="s">
        <v>290</v>
      </c>
      <c r="BB210" s="119">
        <v>88.25</v>
      </c>
      <c r="BC210" s="119">
        <v>94.14</v>
      </c>
      <c r="BD210" s="119">
        <v>95.320000000000007</v>
      </c>
      <c r="BE210" s="119">
        <v>95.73</v>
      </c>
    </row>
    <row r="211" spans="1:57" x14ac:dyDescent="0.35">
      <c r="A211" s="32" t="s">
        <v>251</v>
      </c>
      <c r="B211" s="21" t="s">
        <v>290</v>
      </c>
      <c r="C211" s="33" t="s">
        <v>290</v>
      </c>
      <c r="D211" s="33" t="s">
        <v>290</v>
      </c>
      <c r="E211" s="33" t="s">
        <v>290</v>
      </c>
      <c r="F211" s="33" t="s">
        <v>290</v>
      </c>
      <c r="G211" s="33" t="s">
        <v>290</v>
      </c>
      <c r="H211" s="33" t="s">
        <v>290</v>
      </c>
      <c r="I211" s="33" t="s">
        <v>290</v>
      </c>
      <c r="J211" s="23"/>
      <c r="K211" s="34" t="s">
        <v>290</v>
      </c>
      <c r="L211" s="34" t="s">
        <v>290</v>
      </c>
      <c r="M211" s="34" t="s">
        <v>290</v>
      </c>
      <c r="N211" s="34" t="s">
        <v>290</v>
      </c>
      <c r="O211" s="34" t="s">
        <v>290</v>
      </c>
      <c r="P211" s="34" t="s">
        <v>290</v>
      </c>
      <c r="Q211" s="34" t="s">
        <v>290</v>
      </c>
      <c r="R211" s="23"/>
      <c r="S211" s="35">
        <v>100</v>
      </c>
      <c r="T211" s="35">
        <v>100</v>
      </c>
      <c r="U211" s="35">
        <v>100</v>
      </c>
      <c r="V211" s="35">
        <v>100</v>
      </c>
      <c r="W211" s="35">
        <v>100</v>
      </c>
      <c r="X211" s="35">
        <v>100</v>
      </c>
      <c r="Y211" s="35">
        <v>100</v>
      </c>
      <c r="Z211" s="23"/>
      <c r="AA211" s="127">
        <v>100</v>
      </c>
      <c r="AB211" s="126" t="s">
        <v>420</v>
      </c>
      <c r="AC211" s="127">
        <v>100</v>
      </c>
      <c r="AD211" s="126" t="s">
        <v>420</v>
      </c>
      <c r="AE211" s="127">
        <v>100</v>
      </c>
      <c r="AF211" s="126" t="s">
        <v>420</v>
      </c>
      <c r="AG211" s="127">
        <v>100</v>
      </c>
      <c r="AH211" s="126" t="s">
        <v>420</v>
      </c>
      <c r="AI211" s="127">
        <v>100</v>
      </c>
      <c r="AJ211" s="126" t="s">
        <v>420</v>
      </c>
      <c r="AK211" s="127">
        <v>100</v>
      </c>
      <c r="AL211" s="126" t="s">
        <v>420</v>
      </c>
      <c r="AM211" s="127">
        <v>100</v>
      </c>
      <c r="AN211" s="126" t="s">
        <v>420</v>
      </c>
      <c r="AO211" s="125"/>
      <c r="AP211" s="37" t="s">
        <v>419</v>
      </c>
      <c r="AQ211" s="37" t="s">
        <v>419</v>
      </c>
      <c r="AR211" s="37" t="s">
        <v>419</v>
      </c>
      <c r="AS211" s="37" t="s">
        <v>419</v>
      </c>
      <c r="AT211" s="37" t="s">
        <v>419</v>
      </c>
      <c r="AV211" s="124" t="s">
        <v>290</v>
      </c>
      <c r="AW211" s="124" t="s">
        <v>290</v>
      </c>
      <c r="AX211" s="124" t="s">
        <v>290</v>
      </c>
      <c r="AY211" s="124" t="s">
        <v>290</v>
      </c>
      <c r="AZ211" s="124" t="s">
        <v>290</v>
      </c>
      <c r="BB211" s="119">
        <v>96.57</v>
      </c>
      <c r="BC211" s="119">
        <v>98.4</v>
      </c>
      <c r="BD211" s="119">
        <v>98.58</v>
      </c>
      <c r="BE211" s="119">
        <v>98.509999999999991</v>
      </c>
    </row>
    <row r="212" spans="1:57" x14ac:dyDescent="0.35">
      <c r="A212" s="32" t="s">
        <v>252</v>
      </c>
      <c r="B212" s="21" t="s">
        <v>290</v>
      </c>
      <c r="C212" s="33" t="s">
        <v>290</v>
      </c>
      <c r="D212" s="33" t="s">
        <v>290</v>
      </c>
      <c r="E212" s="33" t="s">
        <v>290</v>
      </c>
      <c r="F212" s="33" t="s">
        <v>290</v>
      </c>
      <c r="G212" s="33" t="s">
        <v>290</v>
      </c>
      <c r="H212" s="33" t="s">
        <v>290</v>
      </c>
      <c r="I212" s="33" t="s">
        <v>290</v>
      </c>
      <c r="J212" s="23"/>
      <c r="K212" s="34" t="s">
        <v>290</v>
      </c>
      <c r="L212" s="34" t="s">
        <v>290</v>
      </c>
      <c r="M212" s="34" t="s">
        <v>290</v>
      </c>
      <c r="N212" s="34" t="s">
        <v>290</v>
      </c>
      <c r="O212" s="34" t="s">
        <v>290</v>
      </c>
      <c r="P212" s="34" t="s">
        <v>290</v>
      </c>
      <c r="Q212" s="34" t="s">
        <v>290</v>
      </c>
      <c r="R212" s="23"/>
      <c r="S212" s="35">
        <v>100</v>
      </c>
      <c r="T212" s="35">
        <v>100</v>
      </c>
      <c r="U212" s="35">
        <v>100</v>
      </c>
      <c r="V212" s="35">
        <v>100</v>
      </c>
      <c r="W212" s="35">
        <v>100</v>
      </c>
      <c r="X212" s="35">
        <v>100</v>
      </c>
      <c r="Y212" s="35">
        <v>100</v>
      </c>
      <c r="Z212" s="23"/>
      <c r="AA212" s="127">
        <v>100</v>
      </c>
      <c r="AB212" s="126" t="s">
        <v>420</v>
      </c>
      <c r="AC212" s="127">
        <v>100</v>
      </c>
      <c r="AD212" s="126" t="s">
        <v>420</v>
      </c>
      <c r="AE212" s="127">
        <v>100</v>
      </c>
      <c r="AF212" s="126" t="s">
        <v>420</v>
      </c>
      <c r="AG212" s="127">
        <v>100</v>
      </c>
      <c r="AH212" s="126" t="s">
        <v>420</v>
      </c>
      <c r="AI212" s="127">
        <v>100</v>
      </c>
      <c r="AJ212" s="126" t="s">
        <v>420</v>
      </c>
      <c r="AK212" s="127">
        <v>100</v>
      </c>
      <c r="AL212" s="126" t="s">
        <v>420</v>
      </c>
      <c r="AM212" s="127">
        <v>100</v>
      </c>
      <c r="AN212" s="126" t="s">
        <v>420</v>
      </c>
      <c r="AO212" s="125"/>
      <c r="AP212" s="37" t="s">
        <v>419</v>
      </c>
      <c r="AQ212" s="37" t="s">
        <v>419</v>
      </c>
      <c r="AR212" s="37" t="s">
        <v>419</v>
      </c>
      <c r="AS212" s="37" t="s">
        <v>419</v>
      </c>
      <c r="AT212" s="37" t="s">
        <v>419</v>
      </c>
      <c r="AV212" s="124" t="s">
        <v>290</v>
      </c>
      <c r="AW212" s="124" t="s">
        <v>290</v>
      </c>
      <c r="AX212" s="124" t="s">
        <v>290</v>
      </c>
      <c r="AY212" s="124" t="s">
        <v>290</v>
      </c>
      <c r="AZ212" s="124" t="s">
        <v>290</v>
      </c>
      <c r="BB212" s="119">
        <v>100</v>
      </c>
      <c r="BC212" s="119">
        <v>100</v>
      </c>
      <c r="BD212" s="119">
        <v>100</v>
      </c>
      <c r="BE212" s="119">
        <v>100</v>
      </c>
    </row>
    <row r="213" spans="1:57" x14ac:dyDescent="0.35">
      <c r="A213" s="32" t="s">
        <v>253</v>
      </c>
      <c r="B213" s="21" t="s">
        <v>290</v>
      </c>
      <c r="C213" s="33" t="s">
        <v>290</v>
      </c>
      <c r="D213" s="33" t="s">
        <v>290</v>
      </c>
      <c r="E213" s="33" t="s">
        <v>290</v>
      </c>
      <c r="F213" s="33" t="s">
        <v>290</v>
      </c>
      <c r="G213" s="33" t="s">
        <v>290</v>
      </c>
      <c r="H213" s="33" t="s">
        <v>290</v>
      </c>
      <c r="I213" s="33" t="s">
        <v>290</v>
      </c>
      <c r="J213" s="23"/>
      <c r="K213" s="34" t="s">
        <v>290</v>
      </c>
      <c r="L213" s="34" t="s">
        <v>290</v>
      </c>
      <c r="M213" s="34" t="s">
        <v>290</v>
      </c>
      <c r="N213" s="34" t="s">
        <v>290</v>
      </c>
      <c r="O213" s="34" t="s">
        <v>290</v>
      </c>
      <c r="P213" s="34" t="s">
        <v>290</v>
      </c>
      <c r="Q213" s="34" t="s">
        <v>290</v>
      </c>
      <c r="R213" s="23"/>
      <c r="S213" s="35">
        <v>100</v>
      </c>
      <c r="T213" s="35">
        <v>100</v>
      </c>
      <c r="U213" s="35">
        <v>100</v>
      </c>
      <c r="V213" s="35">
        <v>100</v>
      </c>
      <c r="W213" s="35">
        <v>100</v>
      </c>
      <c r="X213" s="35">
        <v>100</v>
      </c>
      <c r="Y213" s="35">
        <v>100</v>
      </c>
      <c r="Z213" s="23"/>
      <c r="AA213" s="127">
        <v>100</v>
      </c>
      <c r="AB213" s="126" t="s">
        <v>420</v>
      </c>
      <c r="AC213" s="127">
        <v>100</v>
      </c>
      <c r="AD213" s="126" t="s">
        <v>420</v>
      </c>
      <c r="AE213" s="127">
        <v>100</v>
      </c>
      <c r="AF213" s="126" t="s">
        <v>420</v>
      </c>
      <c r="AG213" s="127">
        <v>100</v>
      </c>
      <c r="AH213" s="126" t="s">
        <v>420</v>
      </c>
      <c r="AI213" s="127">
        <v>100</v>
      </c>
      <c r="AJ213" s="126" t="s">
        <v>420</v>
      </c>
      <c r="AK213" s="127">
        <v>100</v>
      </c>
      <c r="AL213" s="126" t="s">
        <v>420</v>
      </c>
      <c r="AM213" s="127">
        <v>100</v>
      </c>
      <c r="AN213" s="126" t="s">
        <v>420</v>
      </c>
      <c r="AO213" s="125"/>
      <c r="AP213" s="37" t="s">
        <v>419</v>
      </c>
      <c r="AQ213" s="37" t="s">
        <v>419</v>
      </c>
      <c r="AR213" s="37" t="s">
        <v>419</v>
      </c>
      <c r="AS213" s="37" t="s">
        <v>419</v>
      </c>
      <c r="AT213" s="37" t="s">
        <v>419</v>
      </c>
      <c r="AV213" s="124" t="s">
        <v>290</v>
      </c>
      <c r="AW213" s="124" t="s">
        <v>290</v>
      </c>
      <c r="AX213" s="124" t="s">
        <v>290</v>
      </c>
      <c r="AY213" s="124" t="s">
        <v>290</v>
      </c>
      <c r="AZ213" s="124" t="s">
        <v>290</v>
      </c>
      <c r="BB213" s="119">
        <v>100</v>
      </c>
      <c r="BC213" s="119">
        <v>100</v>
      </c>
      <c r="BD213" s="119">
        <v>100</v>
      </c>
      <c r="BE213" s="119">
        <v>100</v>
      </c>
    </row>
    <row r="214" spans="1:57" x14ac:dyDescent="0.35">
      <c r="A214" s="32" t="s">
        <v>254</v>
      </c>
      <c r="B214" s="21">
        <v>2006</v>
      </c>
      <c r="C214" s="33" t="s">
        <v>290</v>
      </c>
      <c r="D214" s="33" t="s">
        <v>290</v>
      </c>
      <c r="E214" s="33" t="s">
        <v>290</v>
      </c>
      <c r="F214" s="33">
        <v>99.657084999999995</v>
      </c>
      <c r="G214" s="33" t="s">
        <v>290</v>
      </c>
      <c r="H214" s="33" t="s">
        <v>290</v>
      </c>
      <c r="I214" s="33" t="s">
        <v>290</v>
      </c>
      <c r="J214" s="23"/>
      <c r="K214" s="34" t="s">
        <v>290</v>
      </c>
      <c r="L214" s="34" t="s">
        <v>290</v>
      </c>
      <c r="M214" s="34">
        <v>98.989486694335938</v>
      </c>
      <c r="N214" s="34" t="s">
        <v>290</v>
      </c>
      <c r="O214" s="34">
        <v>100</v>
      </c>
      <c r="P214" s="34">
        <v>100</v>
      </c>
      <c r="Q214" s="34">
        <v>100</v>
      </c>
      <c r="R214" s="23"/>
      <c r="S214" s="35" t="s">
        <v>290</v>
      </c>
      <c r="T214" s="35" t="s">
        <v>290</v>
      </c>
      <c r="U214" s="35" t="s">
        <v>290</v>
      </c>
      <c r="V214" s="35">
        <v>100</v>
      </c>
      <c r="W214" s="35">
        <v>100</v>
      </c>
      <c r="X214" s="35">
        <v>100</v>
      </c>
      <c r="Y214" s="35">
        <v>100</v>
      </c>
      <c r="Z214" s="23"/>
      <c r="AA214" s="127" t="s">
        <v>290</v>
      </c>
      <c r="AB214" s="126" t="s">
        <v>290</v>
      </c>
      <c r="AC214" s="127" t="s">
        <v>290</v>
      </c>
      <c r="AD214" s="126" t="s">
        <v>290</v>
      </c>
      <c r="AE214" s="127">
        <v>98.989486694335938</v>
      </c>
      <c r="AF214" s="126" t="s">
        <v>290</v>
      </c>
      <c r="AG214" s="127">
        <v>99.657084999999995</v>
      </c>
      <c r="AH214" s="126" t="s">
        <v>421</v>
      </c>
      <c r="AI214" s="127">
        <v>100</v>
      </c>
      <c r="AJ214" s="126" t="s">
        <v>290</v>
      </c>
      <c r="AK214" s="127">
        <v>100</v>
      </c>
      <c r="AL214" s="126" t="s">
        <v>290</v>
      </c>
      <c r="AM214" s="127">
        <v>100</v>
      </c>
      <c r="AN214" s="126" t="s">
        <v>290</v>
      </c>
      <c r="AO214" s="125"/>
      <c r="AP214" s="37" t="s">
        <v>415</v>
      </c>
      <c r="AQ214" s="37" t="s">
        <v>415</v>
      </c>
      <c r="AR214" s="37" t="s">
        <v>270</v>
      </c>
      <c r="AS214" s="37" t="s">
        <v>331</v>
      </c>
      <c r="AT214" s="37" t="s">
        <v>270</v>
      </c>
      <c r="AV214" s="124" t="s">
        <v>290</v>
      </c>
      <c r="AW214" s="124" t="s">
        <v>290</v>
      </c>
      <c r="AX214" s="124" t="s">
        <v>290</v>
      </c>
      <c r="AY214" s="124" t="s">
        <v>331</v>
      </c>
      <c r="AZ214" s="124" t="s">
        <v>290</v>
      </c>
      <c r="BB214" s="119">
        <v>96.05</v>
      </c>
      <c r="BC214" s="119">
        <v>97.52</v>
      </c>
      <c r="BD214" s="119">
        <v>97.84</v>
      </c>
      <c r="BE214" s="119">
        <v>97.97</v>
      </c>
    </row>
    <row r="215" spans="1:57" x14ac:dyDescent="0.35">
      <c r="A215" s="32" t="s">
        <v>255</v>
      </c>
      <c r="B215" s="21">
        <v>1996</v>
      </c>
      <c r="C215" s="33" t="s">
        <v>290</v>
      </c>
      <c r="D215" s="33" t="s">
        <v>290</v>
      </c>
      <c r="E215" s="33" t="s">
        <v>290</v>
      </c>
      <c r="F215" s="33" t="s">
        <v>290</v>
      </c>
      <c r="G215" s="33" t="s">
        <v>290</v>
      </c>
      <c r="H215" s="33" t="s">
        <v>290</v>
      </c>
      <c r="I215" s="33" t="s">
        <v>290</v>
      </c>
      <c r="J215" s="23"/>
      <c r="K215" s="34" t="s">
        <v>290</v>
      </c>
      <c r="L215" s="34">
        <v>99.633018493652344</v>
      </c>
      <c r="M215" s="34">
        <v>99.9866943359375</v>
      </c>
      <c r="N215" s="34">
        <v>100</v>
      </c>
      <c r="O215" s="34">
        <v>100</v>
      </c>
      <c r="P215" s="34">
        <v>100</v>
      </c>
      <c r="Q215" s="34">
        <v>100</v>
      </c>
      <c r="R215" s="23"/>
      <c r="S215" s="35" t="s">
        <v>290</v>
      </c>
      <c r="T215" s="35" t="s">
        <v>290</v>
      </c>
      <c r="U215" s="35" t="s">
        <v>290</v>
      </c>
      <c r="V215" s="35" t="s">
        <v>290</v>
      </c>
      <c r="W215" s="35" t="s">
        <v>290</v>
      </c>
      <c r="X215" s="35" t="s">
        <v>290</v>
      </c>
      <c r="Y215" s="35" t="s">
        <v>290</v>
      </c>
      <c r="Z215" s="23"/>
      <c r="AA215" s="127" t="s">
        <v>290</v>
      </c>
      <c r="AB215" s="126" t="s">
        <v>290</v>
      </c>
      <c r="AC215" s="127">
        <v>99.633018493652344</v>
      </c>
      <c r="AD215" s="126" t="s">
        <v>290</v>
      </c>
      <c r="AE215" s="127">
        <v>99.9866943359375</v>
      </c>
      <c r="AF215" s="126" t="s">
        <v>290</v>
      </c>
      <c r="AG215" s="127">
        <v>100</v>
      </c>
      <c r="AH215" s="126" t="s">
        <v>290</v>
      </c>
      <c r="AI215" s="127">
        <v>100</v>
      </c>
      <c r="AJ215" s="126" t="s">
        <v>290</v>
      </c>
      <c r="AK215" s="127">
        <v>100</v>
      </c>
      <c r="AL215" s="126" t="s">
        <v>290</v>
      </c>
      <c r="AM215" s="127">
        <v>100</v>
      </c>
      <c r="AN215" s="126" t="s">
        <v>290</v>
      </c>
      <c r="AO215" s="125"/>
      <c r="AP215" s="37" t="s">
        <v>415</v>
      </c>
      <c r="AQ215" s="37" t="s">
        <v>270</v>
      </c>
      <c r="AR215" s="37" t="s">
        <v>270</v>
      </c>
      <c r="AS215" s="37" t="s">
        <v>270</v>
      </c>
      <c r="AT215" s="37" t="s">
        <v>270</v>
      </c>
      <c r="AV215" s="124" t="s">
        <v>290</v>
      </c>
      <c r="AW215" s="124" t="s">
        <v>290</v>
      </c>
      <c r="AX215" s="124" t="s">
        <v>290</v>
      </c>
      <c r="AY215" s="124" t="s">
        <v>290</v>
      </c>
      <c r="AZ215" s="124" t="s">
        <v>290</v>
      </c>
      <c r="BB215" s="119">
        <v>79.55</v>
      </c>
      <c r="BC215" s="119">
        <v>89.070000000000007</v>
      </c>
      <c r="BD215" s="119">
        <v>91.35</v>
      </c>
      <c r="BE215" s="119">
        <v>92.100000000000009</v>
      </c>
    </row>
    <row r="216" spans="1:57" x14ac:dyDescent="0.35">
      <c r="A216" s="32" t="s">
        <v>256</v>
      </c>
      <c r="B216" s="21">
        <v>1994</v>
      </c>
      <c r="C216" s="33" t="s">
        <v>290</v>
      </c>
      <c r="D216" s="33" t="s">
        <v>290</v>
      </c>
      <c r="E216" s="33" t="s">
        <v>290</v>
      </c>
      <c r="F216" s="33" t="s">
        <v>290</v>
      </c>
      <c r="G216" s="33">
        <v>57.82</v>
      </c>
      <c r="H216" s="33">
        <v>91.399999999999991</v>
      </c>
      <c r="I216" s="33">
        <v>46.44</v>
      </c>
      <c r="J216" s="23"/>
      <c r="K216" s="34" t="s">
        <v>290</v>
      </c>
      <c r="L216" s="34">
        <v>22.339504241943359</v>
      </c>
      <c r="M216" s="34">
        <v>36.898365020751953</v>
      </c>
      <c r="N216" s="34">
        <v>43.103347778320313</v>
      </c>
      <c r="O216" s="34" t="s">
        <v>290</v>
      </c>
      <c r="P216" s="34" t="s">
        <v>290</v>
      </c>
      <c r="Q216" s="34" t="s">
        <v>290</v>
      </c>
      <c r="R216" s="23"/>
      <c r="S216" s="35" t="s">
        <v>290</v>
      </c>
      <c r="T216" s="35" t="s">
        <v>290</v>
      </c>
      <c r="U216" s="35" t="s">
        <v>290</v>
      </c>
      <c r="V216" s="35" t="s">
        <v>290</v>
      </c>
      <c r="W216" s="35" t="s">
        <v>290</v>
      </c>
      <c r="X216" s="35" t="s">
        <v>290</v>
      </c>
      <c r="Y216" s="35" t="s">
        <v>290</v>
      </c>
      <c r="Z216" s="23"/>
      <c r="AA216" s="127" t="s">
        <v>290</v>
      </c>
      <c r="AB216" s="126" t="s">
        <v>290</v>
      </c>
      <c r="AC216" s="127">
        <v>22.339504241943359</v>
      </c>
      <c r="AD216" s="126" t="s">
        <v>290</v>
      </c>
      <c r="AE216" s="127">
        <v>36.898365020751953</v>
      </c>
      <c r="AF216" s="126" t="s">
        <v>290</v>
      </c>
      <c r="AG216" s="127">
        <v>43.103347778320313</v>
      </c>
      <c r="AH216" s="126" t="s">
        <v>290</v>
      </c>
      <c r="AI216" s="127">
        <v>57.82</v>
      </c>
      <c r="AJ216" s="126" t="s">
        <v>417</v>
      </c>
      <c r="AK216" s="127">
        <v>91.399999999999991</v>
      </c>
      <c r="AL216" s="126" t="s">
        <v>417</v>
      </c>
      <c r="AM216" s="127">
        <v>46.44</v>
      </c>
      <c r="AN216" s="126" t="s">
        <v>417</v>
      </c>
      <c r="AO216" s="125"/>
      <c r="AP216" s="37" t="s">
        <v>415</v>
      </c>
      <c r="AQ216" s="37" t="s">
        <v>270</v>
      </c>
      <c r="AR216" s="37" t="s">
        <v>270</v>
      </c>
      <c r="AS216" s="37" t="s">
        <v>270</v>
      </c>
      <c r="AT216" s="37" t="s">
        <v>329</v>
      </c>
      <c r="AV216" s="124" t="s">
        <v>290</v>
      </c>
      <c r="AW216" s="124" t="s">
        <v>290</v>
      </c>
      <c r="AX216" s="124" t="s">
        <v>290</v>
      </c>
      <c r="AY216" s="124" t="s">
        <v>290</v>
      </c>
      <c r="AZ216" s="124" t="s">
        <v>329</v>
      </c>
      <c r="BB216" s="119">
        <v>11.760000000000003</v>
      </c>
      <c r="BC216" s="119">
        <v>12.680000000000003</v>
      </c>
      <c r="BD216" s="119">
        <v>12.619999999999997</v>
      </c>
      <c r="BE216" s="119">
        <v>12.570000000000004</v>
      </c>
    </row>
    <row r="217" spans="1:57" x14ac:dyDescent="0.35">
      <c r="A217" s="32" t="s">
        <v>258</v>
      </c>
      <c r="B217" s="21">
        <v>1992</v>
      </c>
      <c r="C217" s="33" t="s">
        <v>290</v>
      </c>
      <c r="D217" s="33" t="s">
        <v>290</v>
      </c>
      <c r="E217" s="33" t="s">
        <v>290</v>
      </c>
      <c r="F217" s="33" t="s">
        <v>290</v>
      </c>
      <c r="G217" s="33" t="s">
        <v>290</v>
      </c>
      <c r="H217" s="33" t="s">
        <v>290</v>
      </c>
      <c r="I217" s="33" t="s">
        <v>290</v>
      </c>
      <c r="J217" s="23"/>
      <c r="K217" s="34" t="s">
        <v>290</v>
      </c>
      <c r="L217" s="34">
        <v>98.485687255859375</v>
      </c>
      <c r="M217" s="34">
        <v>98.807846069335938</v>
      </c>
      <c r="N217" s="34">
        <v>99.318145751953125</v>
      </c>
      <c r="O217" s="34">
        <v>99.603836059570313</v>
      </c>
      <c r="P217" s="34">
        <v>100</v>
      </c>
      <c r="Q217" s="34">
        <v>96.384375438950102</v>
      </c>
      <c r="R217" s="23"/>
      <c r="S217" s="35" t="s">
        <v>290</v>
      </c>
      <c r="T217" s="35" t="s">
        <v>290</v>
      </c>
      <c r="U217" s="35" t="s">
        <v>290</v>
      </c>
      <c r="V217" s="35" t="s">
        <v>290</v>
      </c>
      <c r="W217" s="35" t="s">
        <v>290</v>
      </c>
      <c r="X217" s="35" t="s">
        <v>290</v>
      </c>
      <c r="Y217" s="35" t="s">
        <v>290</v>
      </c>
      <c r="Z217" s="23"/>
      <c r="AA217" s="127" t="s">
        <v>290</v>
      </c>
      <c r="AB217" s="126" t="s">
        <v>290</v>
      </c>
      <c r="AC217" s="127">
        <v>98.485687255859375</v>
      </c>
      <c r="AD217" s="126" t="s">
        <v>290</v>
      </c>
      <c r="AE217" s="127">
        <v>98.807846069335938</v>
      </c>
      <c r="AF217" s="126" t="s">
        <v>290</v>
      </c>
      <c r="AG217" s="127">
        <v>99.318145751953125</v>
      </c>
      <c r="AH217" s="126" t="s">
        <v>290</v>
      </c>
      <c r="AI217" s="127">
        <v>99.603836059570313</v>
      </c>
      <c r="AJ217" s="126" t="s">
        <v>290</v>
      </c>
      <c r="AK217" s="127">
        <v>100</v>
      </c>
      <c r="AL217" s="126" t="s">
        <v>290</v>
      </c>
      <c r="AM217" s="127">
        <v>96.384375438950102</v>
      </c>
      <c r="AN217" s="126" t="s">
        <v>290</v>
      </c>
      <c r="AO217" s="125"/>
      <c r="AP217" s="37" t="s">
        <v>415</v>
      </c>
      <c r="AQ217" s="37" t="s">
        <v>270</v>
      </c>
      <c r="AR217" s="37" t="s">
        <v>270</v>
      </c>
      <c r="AS217" s="37" t="s">
        <v>270</v>
      </c>
      <c r="AT217" s="37" t="s">
        <v>270</v>
      </c>
      <c r="AV217" s="124" t="s">
        <v>290</v>
      </c>
      <c r="AW217" s="124" t="s">
        <v>290</v>
      </c>
      <c r="AX217" s="124" t="s">
        <v>290</v>
      </c>
      <c r="AY217" s="124" t="s">
        <v>290</v>
      </c>
      <c r="AZ217" s="124" t="s">
        <v>290</v>
      </c>
      <c r="BB217" s="119">
        <v>96.289999999999992</v>
      </c>
      <c r="BC217" s="119">
        <v>97.37</v>
      </c>
      <c r="BD217" s="119">
        <v>97.42</v>
      </c>
      <c r="BE217" s="119">
        <v>96.16</v>
      </c>
    </row>
    <row r="218" spans="1:57" x14ac:dyDescent="0.35">
      <c r="A218" s="32" t="s">
        <v>260</v>
      </c>
      <c r="B218" s="21">
        <v>1997</v>
      </c>
      <c r="C218" s="33" t="s">
        <v>290</v>
      </c>
      <c r="D218" s="33" t="s">
        <v>290</v>
      </c>
      <c r="E218" s="33" t="s">
        <v>290</v>
      </c>
      <c r="F218" s="33">
        <v>99.2</v>
      </c>
      <c r="G218" s="33" t="s">
        <v>290</v>
      </c>
      <c r="H218" s="33" t="s">
        <v>290</v>
      </c>
      <c r="I218" s="33" t="s">
        <v>290</v>
      </c>
      <c r="J218" s="23"/>
      <c r="K218" s="34" t="s">
        <v>290</v>
      </c>
      <c r="L218" s="34">
        <v>86.239875793457031</v>
      </c>
      <c r="M218" s="34">
        <v>97.591133117675781</v>
      </c>
      <c r="N218" s="34" t="s">
        <v>290</v>
      </c>
      <c r="O218" s="34">
        <v>100</v>
      </c>
      <c r="P218" s="34">
        <v>100</v>
      </c>
      <c r="Q218" s="34">
        <v>100</v>
      </c>
      <c r="R218" s="23"/>
      <c r="S218" s="35" t="s">
        <v>290</v>
      </c>
      <c r="T218" s="35" t="s">
        <v>290</v>
      </c>
      <c r="U218" s="35" t="s">
        <v>290</v>
      </c>
      <c r="V218" s="35" t="s">
        <v>290</v>
      </c>
      <c r="W218" s="35" t="s">
        <v>290</v>
      </c>
      <c r="X218" s="35" t="s">
        <v>290</v>
      </c>
      <c r="Y218" s="35" t="s">
        <v>290</v>
      </c>
      <c r="Z218" s="23"/>
      <c r="AA218" s="127" t="s">
        <v>290</v>
      </c>
      <c r="AB218" s="126" t="s">
        <v>290</v>
      </c>
      <c r="AC218" s="127">
        <v>86.239875793457031</v>
      </c>
      <c r="AD218" s="126" t="s">
        <v>290</v>
      </c>
      <c r="AE218" s="127">
        <v>97.591133117675781</v>
      </c>
      <c r="AF218" s="126" t="s">
        <v>290</v>
      </c>
      <c r="AG218" s="127">
        <v>99.2</v>
      </c>
      <c r="AH218" s="126" t="s">
        <v>411</v>
      </c>
      <c r="AI218" s="127">
        <v>100</v>
      </c>
      <c r="AJ218" s="126" t="s">
        <v>290</v>
      </c>
      <c r="AK218" s="127">
        <v>100</v>
      </c>
      <c r="AL218" s="126" t="s">
        <v>290</v>
      </c>
      <c r="AM218" s="127">
        <v>100</v>
      </c>
      <c r="AN218" s="126" t="s">
        <v>290</v>
      </c>
      <c r="AO218" s="125"/>
      <c r="AP218" s="37" t="s">
        <v>415</v>
      </c>
      <c r="AQ218" s="37" t="s">
        <v>270</v>
      </c>
      <c r="AR218" s="37" t="s">
        <v>270</v>
      </c>
      <c r="AS218" s="37" t="s">
        <v>321</v>
      </c>
      <c r="AT218" s="37" t="s">
        <v>270</v>
      </c>
      <c r="AV218" s="124" t="s">
        <v>290</v>
      </c>
      <c r="AW218" s="124" t="s">
        <v>290</v>
      </c>
      <c r="AX218" s="124" t="s">
        <v>290</v>
      </c>
      <c r="AY218" s="124" t="s">
        <v>321</v>
      </c>
      <c r="AZ218" s="124" t="s">
        <v>290</v>
      </c>
      <c r="BB218" s="119">
        <v>14.380000000000004</v>
      </c>
      <c r="BC218" s="119">
        <v>46.760000000000005</v>
      </c>
      <c r="BD218" s="119">
        <v>60.79</v>
      </c>
      <c r="BE218" s="119">
        <v>66.92</v>
      </c>
    </row>
    <row r="219" spans="1:57" x14ac:dyDescent="0.35">
      <c r="A219" s="32" t="s">
        <v>262</v>
      </c>
      <c r="B219" s="21" t="s">
        <v>290</v>
      </c>
      <c r="C219" s="33" t="s">
        <v>290</v>
      </c>
      <c r="D219" s="33" t="s">
        <v>290</v>
      </c>
      <c r="E219" s="33" t="s">
        <v>290</v>
      </c>
      <c r="F219" s="33" t="s">
        <v>290</v>
      </c>
      <c r="G219" s="33" t="s">
        <v>290</v>
      </c>
      <c r="H219" s="33" t="s">
        <v>290</v>
      </c>
      <c r="I219" s="33" t="s">
        <v>290</v>
      </c>
      <c r="J219" s="23"/>
      <c r="K219" s="34" t="s">
        <v>290</v>
      </c>
      <c r="L219" s="34" t="s">
        <v>290</v>
      </c>
      <c r="M219" s="34" t="s">
        <v>290</v>
      </c>
      <c r="N219" s="34" t="s">
        <v>290</v>
      </c>
      <c r="O219" s="34" t="s">
        <v>290</v>
      </c>
      <c r="P219" s="34" t="s">
        <v>290</v>
      </c>
      <c r="Q219" s="34" t="s">
        <v>290</v>
      </c>
      <c r="R219" s="23"/>
      <c r="S219" s="35">
        <v>100</v>
      </c>
      <c r="T219" s="35">
        <v>100</v>
      </c>
      <c r="U219" s="35">
        <v>100</v>
      </c>
      <c r="V219" s="35">
        <v>100</v>
      </c>
      <c r="W219" s="35">
        <v>100</v>
      </c>
      <c r="X219" s="35">
        <v>100</v>
      </c>
      <c r="Y219" s="35">
        <v>100</v>
      </c>
      <c r="Z219" s="23"/>
      <c r="AA219" s="127">
        <v>100</v>
      </c>
      <c r="AB219" s="126" t="s">
        <v>420</v>
      </c>
      <c r="AC219" s="127">
        <v>100</v>
      </c>
      <c r="AD219" s="126" t="s">
        <v>420</v>
      </c>
      <c r="AE219" s="127">
        <v>100</v>
      </c>
      <c r="AF219" s="126" t="s">
        <v>420</v>
      </c>
      <c r="AG219" s="127">
        <v>100</v>
      </c>
      <c r="AH219" s="126" t="s">
        <v>420</v>
      </c>
      <c r="AI219" s="127">
        <v>100</v>
      </c>
      <c r="AJ219" s="126" t="s">
        <v>420</v>
      </c>
      <c r="AK219" s="127">
        <v>100</v>
      </c>
      <c r="AL219" s="126" t="s">
        <v>420</v>
      </c>
      <c r="AM219" s="127">
        <v>100</v>
      </c>
      <c r="AN219" s="126" t="s">
        <v>420</v>
      </c>
      <c r="AO219" s="125"/>
      <c r="AP219" s="37" t="s">
        <v>419</v>
      </c>
      <c r="AQ219" s="37" t="s">
        <v>419</v>
      </c>
      <c r="AR219" s="37" t="s">
        <v>419</v>
      </c>
      <c r="AS219" s="37" t="s">
        <v>419</v>
      </c>
      <c r="AT219" s="37" t="s">
        <v>419</v>
      </c>
      <c r="AV219" s="124" t="s">
        <v>290</v>
      </c>
      <c r="AW219" s="124" t="s">
        <v>290</v>
      </c>
      <c r="AX219" s="124" t="s">
        <v>290</v>
      </c>
      <c r="AY219" s="124" t="s">
        <v>290</v>
      </c>
      <c r="AZ219" s="124" t="s">
        <v>290</v>
      </c>
      <c r="BB219" s="119"/>
      <c r="BC219" s="119"/>
      <c r="BD219" s="119"/>
      <c r="BE219" s="119"/>
    </row>
    <row r="220" spans="1:57" x14ac:dyDescent="0.35">
      <c r="A220" s="32" t="s">
        <v>264</v>
      </c>
      <c r="B220" s="21">
        <v>1997</v>
      </c>
      <c r="C220" s="33" t="s">
        <v>290</v>
      </c>
      <c r="D220" s="33">
        <v>99.7</v>
      </c>
      <c r="E220" s="33">
        <v>99.9</v>
      </c>
      <c r="F220" s="33">
        <v>99.9</v>
      </c>
      <c r="G220" s="33" t="s">
        <v>290</v>
      </c>
      <c r="H220" s="33" t="s">
        <v>290</v>
      </c>
      <c r="I220" s="33" t="s">
        <v>290</v>
      </c>
      <c r="J220" s="23"/>
      <c r="K220" s="34" t="s">
        <v>290</v>
      </c>
      <c r="L220" s="34" t="s">
        <v>290</v>
      </c>
      <c r="M220" s="34" t="s">
        <v>290</v>
      </c>
      <c r="N220" s="34" t="s">
        <v>290</v>
      </c>
      <c r="O220" s="34">
        <v>100</v>
      </c>
      <c r="P220" s="34">
        <v>100</v>
      </c>
      <c r="Q220" s="34">
        <v>100</v>
      </c>
      <c r="R220" s="23"/>
      <c r="S220" s="35" t="s">
        <v>290</v>
      </c>
      <c r="T220" s="35" t="s">
        <v>290</v>
      </c>
      <c r="U220" s="35" t="s">
        <v>290</v>
      </c>
      <c r="V220" s="35" t="s">
        <v>290</v>
      </c>
      <c r="W220" s="35" t="s">
        <v>290</v>
      </c>
      <c r="X220" s="35" t="s">
        <v>290</v>
      </c>
      <c r="Y220" s="35" t="s">
        <v>290</v>
      </c>
      <c r="Z220" s="23"/>
      <c r="AA220" s="127" t="s">
        <v>290</v>
      </c>
      <c r="AB220" s="126" t="s">
        <v>290</v>
      </c>
      <c r="AC220" s="127">
        <v>99.7</v>
      </c>
      <c r="AD220" s="126" t="s">
        <v>418</v>
      </c>
      <c r="AE220" s="127">
        <v>99.9</v>
      </c>
      <c r="AF220" s="126" t="s">
        <v>418</v>
      </c>
      <c r="AG220" s="127">
        <v>99.9</v>
      </c>
      <c r="AH220" s="126" t="s">
        <v>411</v>
      </c>
      <c r="AI220" s="127">
        <v>100</v>
      </c>
      <c r="AJ220" s="126" t="s">
        <v>290</v>
      </c>
      <c r="AK220" s="127">
        <v>100</v>
      </c>
      <c r="AL220" s="126" t="s">
        <v>290</v>
      </c>
      <c r="AM220" s="127">
        <v>100</v>
      </c>
      <c r="AN220" s="126" t="s">
        <v>290</v>
      </c>
      <c r="AO220" s="125"/>
      <c r="AP220" s="37" t="s">
        <v>415</v>
      </c>
      <c r="AQ220" s="37" t="s">
        <v>333</v>
      </c>
      <c r="AR220" s="37" t="s">
        <v>333</v>
      </c>
      <c r="AS220" s="37" t="s">
        <v>321</v>
      </c>
      <c r="AT220" s="37" t="s">
        <v>270</v>
      </c>
      <c r="AV220" s="124" t="s">
        <v>290</v>
      </c>
      <c r="AW220" s="124" t="s">
        <v>333</v>
      </c>
      <c r="AX220" s="124" t="s">
        <v>333</v>
      </c>
      <c r="AY220" s="124" t="s">
        <v>321</v>
      </c>
      <c r="AZ220" s="124" t="s">
        <v>290</v>
      </c>
      <c r="BB220" s="119"/>
      <c r="BC220" s="119"/>
      <c r="BD220" s="119"/>
      <c r="BE220" s="119"/>
    </row>
    <row r="221" spans="1:57" x14ac:dyDescent="0.35">
      <c r="A221" s="32" t="s">
        <v>266</v>
      </c>
      <c r="B221" s="21">
        <v>1992</v>
      </c>
      <c r="C221" s="33" t="s">
        <v>290</v>
      </c>
      <c r="D221" s="33" t="s">
        <v>290</v>
      </c>
      <c r="E221" s="33" t="s">
        <v>290</v>
      </c>
      <c r="F221" s="33">
        <v>66.099999999999994</v>
      </c>
      <c r="G221" s="33" t="s">
        <v>290</v>
      </c>
      <c r="H221" s="33" t="s">
        <v>290</v>
      </c>
      <c r="I221" s="33" t="s">
        <v>290</v>
      </c>
      <c r="J221" s="23"/>
      <c r="K221" s="34" t="s">
        <v>290</v>
      </c>
      <c r="L221" s="34">
        <v>49.958663940429688</v>
      </c>
      <c r="M221" s="34">
        <v>63.134281158447266</v>
      </c>
      <c r="N221" s="34" t="s">
        <v>290</v>
      </c>
      <c r="O221" s="34">
        <v>71.642349243164063</v>
      </c>
      <c r="P221" s="34">
        <v>97.339859008789063</v>
      </c>
      <c r="Q221" s="34">
        <v>57.691162412530481</v>
      </c>
      <c r="R221" s="23"/>
      <c r="S221" s="35" t="s">
        <v>290</v>
      </c>
      <c r="T221" s="35" t="s">
        <v>290</v>
      </c>
      <c r="U221" s="35" t="s">
        <v>290</v>
      </c>
      <c r="V221" s="35" t="s">
        <v>290</v>
      </c>
      <c r="W221" s="35" t="s">
        <v>290</v>
      </c>
      <c r="X221" s="35" t="s">
        <v>290</v>
      </c>
      <c r="Y221" s="35" t="s">
        <v>290</v>
      </c>
      <c r="Z221" s="23"/>
      <c r="AA221" s="127" t="s">
        <v>290</v>
      </c>
      <c r="AB221" s="126" t="s">
        <v>290</v>
      </c>
      <c r="AC221" s="127">
        <v>49.958663940429688</v>
      </c>
      <c r="AD221" s="126" t="s">
        <v>290</v>
      </c>
      <c r="AE221" s="127">
        <v>63.134281158447266</v>
      </c>
      <c r="AF221" s="126" t="s">
        <v>290</v>
      </c>
      <c r="AG221" s="127">
        <v>66.099999999999994</v>
      </c>
      <c r="AH221" s="126" t="s">
        <v>418</v>
      </c>
      <c r="AI221" s="127">
        <v>71.642349243164063</v>
      </c>
      <c r="AJ221" s="126" t="s">
        <v>290</v>
      </c>
      <c r="AK221" s="127">
        <v>97.339859008789063</v>
      </c>
      <c r="AL221" s="126" t="s">
        <v>290</v>
      </c>
      <c r="AM221" s="127">
        <v>57.691162412530481</v>
      </c>
      <c r="AN221" s="126" t="s">
        <v>290</v>
      </c>
      <c r="AO221" s="125"/>
      <c r="AP221" s="37" t="s">
        <v>415</v>
      </c>
      <c r="AQ221" s="37" t="s">
        <v>270</v>
      </c>
      <c r="AR221" s="37" t="s">
        <v>270</v>
      </c>
      <c r="AS221" s="37" t="s">
        <v>333</v>
      </c>
      <c r="AT221" s="37" t="s">
        <v>270</v>
      </c>
      <c r="AV221" s="124" t="s">
        <v>290</v>
      </c>
      <c r="AW221" s="124" t="s">
        <v>290</v>
      </c>
      <c r="AX221" s="124" t="s">
        <v>290</v>
      </c>
      <c r="AY221" s="124" t="s">
        <v>333</v>
      </c>
      <c r="AZ221" s="124" t="s">
        <v>290</v>
      </c>
      <c r="BB221" s="119">
        <v>51.839999999999996</v>
      </c>
      <c r="BC221" s="119">
        <v>60.749999999999993</v>
      </c>
      <c r="BD221" s="119">
        <v>63.629999999999995</v>
      </c>
      <c r="BE221" s="119">
        <v>64.929999999999993</v>
      </c>
    </row>
    <row r="222" spans="1:57" x14ac:dyDescent="0.35">
      <c r="A222" s="32" t="s">
        <v>267</v>
      </c>
      <c r="B222" s="21">
        <v>1990</v>
      </c>
      <c r="C222" s="33">
        <v>13.9</v>
      </c>
      <c r="D222" s="33">
        <v>16.7</v>
      </c>
      <c r="E222" s="33">
        <v>22</v>
      </c>
      <c r="F222" s="33">
        <v>27.9</v>
      </c>
      <c r="G222" s="33" t="s">
        <v>290</v>
      </c>
      <c r="H222" s="33" t="s">
        <v>290</v>
      </c>
      <c r="I222" s="33" t="s">
        <v>290</v>
      </c>
      <c r="J222" s="23"/>
      <c r="K222" s="34" t="s">
        <v>290</v>
      </c>
      <c r="L222" s="34" t="s">
        <v>290</v>
      </c>
      <c r="M222" s="34" t="s">
        <v>290</v>
      </c>
      <c r="N222" s="34" t="s">
        <v>290</v>
      </c>
      <c r="O222" s="34">
        <v>27.219337463378906</v>
      </c>
      <c r="P222" s="34">
        <v>62.015373229980469</v>
      </c>
      <c r="Q222" s="34">
        <v>2.6577457459003111</v>
      </c>
      <c r="R222" s="23"/>
      <c r="S222" s="35" t="s">
        <v>290</v>
      </c>
      <c r="T222" s="35" t="s">
        <v>290</v>
      </c>
      <c r="U222" s="35" t="s">
        <v>290</v>
      </c>
      <c r="V222" s="35" t="s">
        <v>290</v>
      </c>
      <c r="W222" s="35" t="s">
        <v>290</v>
      </c>
      <c r="X222" s="35" t="s">
        <v>290</v>
      </c>
      <c r="Y222" s="35" t="s">
        <v>290</v>
      </c>
      <c r="Z222" s="23"/>
      <c r="AA222" s="127">
        <v>13.9</v>
      </c>
      <c r="AB222" s="126" t="s">
        <v>417</v>
      </c>
      <c r="AC222" s="127">
        <v>16.7</v>
      </c>
      <c r="AD222" s="126" t="s">
        <v>417</v>
      </c>
      <c r="AE222" s="127">
        <v>22</v>
      </c>
      <c r="AF222" s="126" t="s">
        <v>417</v>
      </c>
      <c r="AG222" s="127">
        <v>27.9</v>
      </c>
      <c r="AH222" s="126" t="s">
        <v>416</v>
      </c>
      <c r="AI222" s="127">
        <v>27.219337463378906</v>
      </c>
      <c r="AJ222" s="126" t="s">
        <v>290</v>
      </c>
      <c r="AK222" s="127">
        <v>62.015373229980469</v>
      </c>
      <c r="AL222" s="126" t="s">
        <v>290</v>
      </c>
      <c r="AM222" s="127">
        <v>2.6577457459003111</v>
      </c>
      <c r="AN222" s="126" t="s">
        <v>290</v>
      </c>
      <c r="AO222" s="125"/>
      <c r="AP222" s="37" t="s">
        <v>329</v>
      </c>
      <c r="AQ222" s="37" t="s">
        <v>329</v>
      </c>
      <c r="AR222" s="37" t="s">
        <v>329</v>
      </c>
      <c r="AS222" s="37" t="s">
        <v>323</v>
      </c>
      <c r="AT222" s="37" t="s">
        <v>270</v>
      </c>
      <c r="AV222" s="124" t="s">
        <v>329</v>
      </c>
      <c r="AW222" s="124" t="s">
        <v>329</v>
      </c>
      <c r="AX222" s="124" t="s">
        <v>329</v>
      </c>
      <c r="AY222" s="124" t="s">
        <v>323</v>
      </c>
      <c r="AZ222" s="124" t="s">
        <v>290</v>
      </c>
      <c r="BB222" s="119">
        <v>14.000000000000002</v>
      </c>
      <c r="BC222" s="119">
        <v>15.469999999999995</v>
      </c>
      <c r="BD222" s="119">
        <v>16.23</v>
      </c>
      <c r="BE222" s="119">
        <v>16.43</v>
      </c>
    </row>
    <row r="223" spans="1:57" x14ac:dyDescent="0.35">
      <c r="A223" s="32" t="s">
        <v>268</v>
      </c>
      <c r="B223" s="21">
        <v>1992</v>
      </c>
      <c r="C223" s="33" t="s">
        <v>290</v>
      </c>
      <c r="D223" s="33" t="s">
        <v>290</v>
      </c>
      <c r="E223" s="33" t="s">
        <v>290</v>
      </c>
      <c r="F223" s="33">
        <v>32.299999999999997</v>
      </c>
      <c r="G223" s="33" t="s">
        <v>290</v>
      </c>
      <c r="H223" s="33" t="s">
        <v>290</v>
      </c>
      <c r="I223" s="33" t="s">
        <v>290</v>
      </c>
      <c r="J223" s="23"/>
      <c r="K223" s="34" t="s">
        <v>290</v>
      </c>
      <c r="L223" s="34">
        <v>33.597419738769531</v>
      </c>
      <c r="M223" s="34">
        <v>36.063056945800781</v>
      </c>
      <c r="N223" s="34" t="s">
        <v>290</v>
      </c>
      <c r="O223" s="34">
        <v>38.145137786865234</v>
      </c>
      <c r="P223" s="34">
        <v>85.500160217285156</v>
      </c>
      <c r="Q223" s="34">
        <v>15.575583712266965</v>
      </c>
      <c r="R223" s="23"/>
      <c r="S223" s="35" t="s">
        <v>290</v>
      </c>
      <c r="T223" s="35" t="s">
        <v>290</v>
      </c>
      <c r="U223" s="35" t="s">
        <v>290</v>
      </c>
      <c r="V223" s="35" t="s">
        <v>290</v>
      </c>
      <c r="W223" s="35" t="s">
        <v>290</v>
      </c>
      <c r="X223" s="35" t="s">
        <v>290</v>
      </c>
      <c r="Y223" s="35" t="s">
        <v>290</v>
      </c>
      <c r="Z223" s="23"/>
      <c r="AA223" s="127" t="s">
        <v>290</v>
      </c>
      <c r="AB223" s="126" t="s">
        <v>290</v>
      </c>
      <c r="AC223" s="127">
        <v>33.597419738769531</v>
      </c>
      <c r="AD223" s="126" t="s">
        <v>290</v>
      </c>
      <c r="AE223" s="127">
        <v>36.063056945800781</v>
      </c>
      <c r="AF223" s="126" t="s">
        <v>290</v>
      </c>
      <c r="AG223" s="127">
        <v>32.299999999999997</v>
      </c>
      <c r="AH223" s="126" t="s">
        <v>411</v>
      </c>
      <c r="AI223" s="127">
        <v>38.145137786865234</v>
      </c>
      <c r="AJ223" s="126" t="s">
        <v>290</v>
      </c>
      <c r="AK223" s="127">
        <v>85.500160217285156</v>
      </c>
      <c r="AL223" s="126" t="s">
        <v>290</v>
      </c>
      <c r="AM223" s="127">
        <v>15.575583712266965</v>
      </c>
      <c r="AN223" s="126" t="s">
        <v>290</v>
      </c>
      <c r="AO223" s="125"/>
      <c r="AP223" s="37" t="s">
        <v>415</v>
      </c>
      <c r="AQ223" s="37" t="s">
        <v>270</v>
      </c>
      <c r="AR223" s="37" t="s">
        <v>270</v>
      </c>
      <c r="AS223" s="37" t="s">
        <v>321</v>
      </c>
      <c r="AT223" s="37" t="s">
        <v>270</v>
      </c>
      <c r="AV223" s="124" t="s">
        <v>290</v>
      </c>
      <c r="AW223" s="124" t="s">
        <v>290</v>
      </c>
      <c r="AX223" s="124" t="s">
        <v>290</v>
      </c>
      <c r="AY223" s="124" t="s">
        <v>321</v>
      </c>
      <c r="AZ223" s="124" t="s">
        <v>290</v>
      </c>
      <c r="BB223" s="119">
        <v>32.4</v>
      </c>
      <c r="BC223" s="119">
        <v>30.459999999999997</v>
      </c>
      <c r="BD223" s="119">
        <v>29.630000000000003</v>
      </c>
      <c r="BE223" s="119">
        <v>29.049999999999997</v>
      </c>
    </row>
    <row r="224" spans="1:57" x14ac:dyDescent="0.35">
      <c r="A224" s="45"/>
      <c r="B224" s="46"/>
      <c r="C224" s="47"/>
      <c r="D224" s="47"/>
      <c r="E224" s="47"/>
      <c r="F224" s="47"/>
      <c r="G224" s="47"/>
      <c r="H224" s="47"/>
      <c r="I224" s="47"/>
      <c r="J224" s="23"/>
      <c r="K224" s="48"/>
      <c r="L224" s="48"/>
      <c r="M224" s="48"/>
      <c r="N224" s="48"/>
      <c r="O224" s="48"/>
      <c r="P224" s="48"/>
      <c r="Q224" s="48"/>
      <c r="R224" s="23"/>
      <c r="S224" s="49"/>
      <c r="T224" s="49"/>
      <c r="U224" s="49"/>
      <c r="V224" s="49"/>
      <c r="W224" s="49"/>
      <c r="X224" s="49"/>
      <c r="Y224" s="49"/>
      <c r="Z224" s="23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123"/>
      <c r="AP224" s="50"/>
      <c r="AQ224" s="50"/>
      <c r="AR224" s="50"/>
      <c r="AS224" s="50"/>
      <c r="AT224" s="51"/>
      <c r="AV224" s="65"/>
      <c r="AW224" s="65"/>
      <c r="AX224" s="65"/>
      <c r="AY224" s="65"/>
      <c r="AZ224" s="65"/>
      <c r="BB224" s="121"/>
      <c r="BC224" s="121"/>
      <c r="BD224" s="121"/>
      <c r="BE224" s="121"/>
    </row>
    <row r="225" spans="1:57" x14ac:dyDescent="0.35">
      <c r="A225" s="53" t="s">
        <v>269</v>
      </c>
      <c r="AA225" s="55">
        <v>70.499002836845619</v>
      </c>
      <c r="AB225" s="55"/>
      <c r="AC225" s="55">
        <v>77.372245016009259</v>
      </c>
      <c r="AD225" s="55"/>
      <c r="AE225" s="55">
        <v>80.339804506713193</v>
      </c>
      <c r="AF225" s="55"/>
      <c r="AG225" s="55">
        <v>83.535099087170963</v>
      </c>
      <c r="AH225" s="55"/>
      <c r="AI225" s="61">
        <v>87.349724602648934</v>
      </c>
      <c r="AJ225" s="61"/>
      <c r="AK225" s="55">
        <v>96.952973577915543</v>
      </c>
      <c r="AL225" s="55"/>
      <c r="AM225" s="56">
        <v>76.025700671477352</v>
      </c>
      <c r="AN225" s="56"/>
      <c r="AO225" s="122"/>
      <c r="AP225" s="56"/>
      <c r="AQ225" s="56"/>
      <c r="AR225" s="56"/>
      <c r="AS225" s="56"/>
      <c r="AT225" s="57" t="s">
        <v>270</v>
      </c>
      <c r="BB225" s="119">
        <v>49.591006012886133</v>
      </c>
      <c r="BC225" s="119">
        <v>56.008394965703999</v>
      </c>
      <c r="BD225" s="119">
        <v>58.223358841860808</v>
      </c>
      <c r="BE225" s="119">
        <v>59.13870537185165</v>
      </c>
    </row>
    <row r="226" spans="1:57" x14ac:dyDescent="0.35">
      <c r="A226" s="32" t="s">
        <v>271</v>
      </c>
      <c r="AA226" s="58">
        <v>93.134145286840493</v>
      </c>
      <c r="AB226" s="58"/>
      <c r="AC226" s="58">
        <v>97.335364308654079</v>
      </c>
      <c r="AD226" s="58"/>
      <c r="AE226" s="58">
        <v>99.726755582087449</v>
      </c>
      <c r="AF226" s="58"/>
      <c r="AG226" s="58">
        <v>99.984299046646157</v>
      </c>
      <c r="AH226" s="58"/>
      <c r="AI226" s="58">
        <v>99.998481979506735</v>
      </c>
      <c r="AJ226" s="58"/>
      <c r="AK226" s="58">
        <v>99.999622698514983</v>
      </c>
      <c r="AL226" s="58"/>
      <c r="AM226" s="56">
        <v>99.995965228614523</v>
      </c>
      <c r="AN226" s="56"/>
      <c r="AO226" s="122"/>
      <c r="AP226" s="56"/>
      <c r="AQ226" s="56"/>
      <c r="AR226" s="56"/>
      <c r="AS226" s="56"/>
      <c r="AT226" s="57" t="s">
        <v>270</v>
      </c>
      <c r="BB226" s="119">
        <v>97.37945454545455</v>
      </c>
      <c r="BC226" s="119">
        <v>98.172909090909101</v>
      </c>
      <c r="BD226" s="119">
        <v>98.589999999999975</v>
      </c>
      <c r="BE226" s="119">
        <v>98.710181818181809</v>
      </c>
    </row>
    <row r="227" spans="1:57" x14ac:dyDescent="0.35">
      <c r="A227" s="32" t="s">
        <v>272</v>
      </c>
      <c r="AA227" s="58">
        <v>3.5092585184463871</v>
      </c>
      <c r="AB227" s="58"/>
      <c r="AC227" s="58">
        <v>12.675769825757262</v>
      </c>
      <c r="AD227" s="58"/>
      <c r="AE227" s="58">
        <v>16.23963209368026</v>
      </c>
      <c r="AF227" s="58"/>
      <c r="AG227" s="58">
        <v>23.086771759642176</v>
      </c>
      <c r="AH227" s="58"/>
      <c r="AI227" s="58">
        <v>34.991091319217787</v>
      </c>
      <c r="AJ227" s="58"/>
      <c r="AK227" s="58">
        <v>64.636358687807132</v>
      </c>
      <c r="AL227" s="58"/>
      <c r="AM227" s="56">
        <v>22.190909611801409</v>
      </c>
      <c r="AN227" s="56"/>
      <c r="AO227" s="122"/>
      <c r="AP227" s="56"/>
      <c r="AQ227" s="56"/>
      <c r="AR227" s="56"/>
      <c r="AS227" s="56"/>
      <c r="AT227" s="57" t="s">
        <v>270</v>
      </c>
      <c r="BB227" s="119">
        <v>4.3103030303030296</v>
      </c>
      <c r="BC227" s="119">
        <v>4.9445454545454561</v>
      </c>
      <c r="BD227" s="119">
        <v>5.8393939393939389</v>
      </c>
      <c r="BE227" s="119">
        <v>7.2372727272727264</v>
      </c>
    </row>
    <row r="228" spans="1:57" x14ac:dyDescent="0.35">
      <c r="A228" s="32" t="s">
        <v>273</v>
      </c>
      <c r="AA228" s="58">
        <v>48.403175434215079</v>
      </c>
      <c r="AB228" s="58"/>
      <c r="AC228" s="58">
        <v>62.94378922089264</v>
      </c>
      <c r="AD228" s="58"/>
      <c r="AE228" s="58">
        <v>69.061863696803059</v>
      </c>
      <c r="AF228" s="58"/>
      <c r="AG228" s="58">
        <v>75.704093095197393</v>
      </c>
      <c r="AH228" s="58"/>
      <c r="AI228" s="58">
        <v>83.92708895775877</v>
      </c>
      <c r="AJ228" s="58"/>
      <c r="AK228" s="58">
        <v>96.357813484347361</v>
      </c>
      <c r="AL228" s="58"/>
      <c r="AM228" s="56">
        <v>75.804846834422975</v>
      </c>
      <c r="AN228" s="56"/>
      <c r="AO228" s="122"/>
      <c r="AP228" s="56"/>
      <c r="AQ228" s="56"/>
      <c r="AR228" s="56"/>
      <c r="AS228" s="56"/>
      <c r="AT228" s="57" t="s">
        <v>270</v>
      </c>
      <c r="BB228" s="119">
        <v>32.853958333333324</v>
      </c>
      <c r="BC228" s="119">
        <v>37.792916666666677</v>
      </c>
      <c r="BD228" s="119">
        <v>42.412708333333335</v>
      </c>
      <c r="BE228" s="119">
        <v>46.724583333333335</v>
      </c>
    </row>
    <row r="229" spans="1:57" x14ac:dyDescent="0.35">
      <c r="A229" s="32" t="s">
        <v>274</v>
      </c>
      <c r="AA229" s="58">
        <v>90.786358214214474</v>
      </c>
      <c r="AB229" s="58"/>
      <c r="AC229" s="58">
        <v>94.714484116731654</v>
      </c>
      <c r="AD229" s="58"/>
      <c r="AE229" s="58">
        <v>96.456050701443019</v>
      </c>
      <c r="AF229" s="58"/>
      <c r="AG229" s="58">
        <v>98.232905424273653</v>
      </c>
      <c r="AH229" s="58"/>
      <c r="AI229" s="58">
        <v>98.778141899250826</v>
      </c>
      <c r="AJ229" s="58"/>
      <c r="AK229" s="58">
        <v>99.563966678536659</v>
      </c>
      <c r="AL229" s="58"/>
      <c r="AM229" s="56">
        <v>97.323251680592065</v>
      </c>
      <c r="AN229" s="56"/>
      <c r="AO229" s="122"/>
      <c r="AP229" s="56"/>
      <c r="AQ229" s="56"/>
      <c r="AR229" s="56"/>
      <c r="AS229" s="56"/>
      <c r="AT229" s="57" t="s">
        <v>270</v>
      </c>
      <c r="BB229" s="119">
        <v>66.538846153846151</v>
      </c>
      <c r="BC229" s="119">
        <v>73.248653846153857</v>
      </c>
      <c r="BD229" s="119">
        <v>78.052307692307693</v>
      </c>
      <c r="BE229" s="119">
        <v>81.009038461538481</v>
      </c>
    </row>
    <row r="230" spans="1:57" x14ac:dyDescent="0.35">
      <c r="A230" s="45"/>
      <c r="BB230" s="121"/>
      <c r="BC230" s="121"/>
      <c r="BD230" s="121"/>
      <c r="BE230" s="121"/>
    </row>
    <row r="231" spans="1:57" x14ac:dyDescent="0.35">
      <c r="A231" s="60" t="s">
        <v>275</v>
      </c>
      <c r="AA231" s="61">
        <v>45.38961400392941</v>
      </c>
      <c r="AB231" s="61"/>
      <c r="AC231" s="61">
        <v>60.454263527284333</v>
      </c>
      <c r="AD231" s="61"/>
      <c r="AE231" s="61">
        <v>68.179745767418453</v>
      </c>
      <c r="AF231" s="61"/>
      <c r="AG231" s="61">
        <v>77.007940097777094</v>
      </c>
      <c r="AH231" s="61"/>
      <c r="AI231" s="61">
        <v>86.701393531028259</v>
      </c>
      <c r="AJ231" s="61"/>
      <c r="AK231" s="61">
        <v>98.383606296306354</v>
      </c>
      <c r="AL231" s="61"/>
      <c r="AM231" s="61">
        <v>80.296629670426483</v>
      </c>
      <c r="AN231" s="61"/>
      <c r="AO231" s="120"/>
      <c r="AP231" s="61"/>
      <c r="AQ231" s="61"/>
      <c r="AR231" s="61"/>
      <c r="AS231" s="61"/>
      <c r="AT231" s="57" t="s">
        <v>270</v>
      </c>
      <c r="BB231" s="119">
        <v>25.512688885095749</v>
      </c>
      <c r="BC231" s="119">
        <v>36.78137445377638</v>
      </c>
      <c r="BD231" s="119">
        <v>41.068366087142508</v>
      </c>
      <c r="BE231" s="119">
        <v>43.169766840404243</v>
      </c>
    </row>
    <row r="232" spans="1:57" x14ac:dyDescent="0.35">
      <c r="A232" s="60" t="s">
        <v>276</v>
      </c>
      <c r="AA232" s="61">
        <v>82.121872673571048</v>
      </c>
      <c r="AB232" s="61"/>
      <c r="AC232" s="61">
        <v>90.938389378387512</v>
      </c>
      <c r="AD232" s="61"/>
      <c r="AE232" s="61">
        <v>92.938185547392635</v>
      </c>
      <c r="AF232" s="61"/>
      <c r="AG232" s="61">
        <v>95.717286313456682</v>
      </c>
      <c r="AH232" s="61"/>
      <c r="AI232" s="61">
        <v>97.1570888571555</v>
      </c>
      <c r="AJ232" s="61"/>
      <c r="AK232" s="61">
        <v>98.985043187290557</v>
      </c>
      <c r="AL232" s="61"/>
      <c r="AM232" s="61">
        <v>94.700528169546942</v>
      </c>
      <c r="AN232" s="61"/>
      <c r="AO232" s="120"/>
      <c r="AP232" s="61"/>
      <c r="AQ232" s="61"/>
      <c r="AR232" s="61"/>
      <c r="AS232" s="61"/>
      <c r="AT232" s="57" t="s">
        <v>270</v>
      </c>
      <c r="BB232" s="119">
        <v>44.825641611328479</v>
      </c>
      <c r="BC232" s="119">
        <v>54.822289979772961</v>
      </c>
      <c r="BD232" s="119">
        <v>58.79084065518564</v>
      </c>
      <c r="BE232" s="119">
        <v>60.389609794025453</v>
      </c>
    </row>
    <row r="233" spans="1:57" x14ac:dyDescent="0.35">
      <c r="A233" s="60" t="s">
        <v>277</v>
      </c>
      <c r="AA233" s="61">
        <v>84.833382435414407</v>
      </c>
      <c r="AB233" s="61"/>
      <c r="AC233" s="61">
        <v>91.039358204762863</v>
      </c>
      <c r="AD233" s="61"/>
      <c r="AE233" s="61">
        <v>93.61735592692267</v>
      </c>
      <c r="AF233" s="61"/>
      <c r="AG233" s="61">
        <v>95.91102566494547</v>
      </c>
      <c r="AH233" s="61"/>
      <c r="AI233" s="61">
        <v>97.797645669928528</v>
      </c>
      <c r="AJ233" s="61"/>
      <c r="AK233" s="61">
        <v>99.464235207548697</v>
      </c>
      <c r="AL233" s="61"/>
      <c r="AM233" s="61">
        <v>91.133262168404329</v>
      </c>
      <c r="AN233" s="61"/>
      <c r="AO233" s="120"/>
      <c r="AP233" s="61"/>
      <c r="AQ233" s="61"/>
      <c r="AR233" s="61"/>
      <c r="AS233" s="61"/>
      <c r="AT233" s="57" t="s">
        <v>270</v>
      </c>
      <c r="BB233" s="119">
        <v>78.220427635289482</v>
      </c>
      <c r="BC233" s="119">
        <v>85.02440094685852</v>
      </c>
      <c r="BD233" s="119">
        <v>86.58205496002968</v>
      </c>
      <c r="BE233" s="119">
        <v>86.855300453639757</v>
      </c>
    </row>
    <row r="234" spans="1:57" x14ac:dyDescent="0.35">
      <c r="A234" s="29" t="s">
        <v>278</v>
      </c>
      <c r="AA234" s="61">
        <v>99.823045444219701</v>
      </c>
      <c r="AB234" s="61"/>
      <c r="AC234" s="61">
        <v>99.942608814379554</v>
      </c>
      <c r="AD234" s="61"/>
      <c r="AE234" s="61">
        <v>99.975906567851894</v>
      </c>
      <c r="AF234" s="61"/>
      <c r="AG234" s="61">
        <v>99.830062437108296</v>
      </c>
      <c r="AH234" s="61"/>
      <c r="AI234" s="61">
        <v>100</v>
      </c>
      <c r="AJ234" s="61"/>
      <c r="AK234" s="61">
        <v>100</v>
      </c>
      <c r="AL234" s="61"/>
      <c r="AM234" s="61">
        <v>100</v>
      </c>
      <c r="AN234" s="61"/>
      <c r="AO234" s="120"/>
      <c r="AP234" s="61"/>
      <c r="AQ234" s="61"/>
      <c r="AR234" s="61"/>
      <c r="AS234" s="61"/>
      <c r="AT234" s="57" t="s">
        <v>270</v>
      </c>
      <c r="BB234" s="119">
        <v>96.103952860709711</v>
      </c>
      <c r="BC234" s="119">
        <v>98.165783185847772</v>
      </c>
      <c r="BD234" s="119">
        <v>98.475088133131138</v>
      </c>
      <c r="BE234" s="119">
        <v>98.54202063296718</v>
      </c>
    </row>
    <row r="235" spans="1:57" x14ac:dyDescent="0.35">
      <c r="A235" s="32" t="s">
        <v>279</v>
      </c>
      <c r="AA235" s="61">
        <v>79.931714320600221</v>
      </c>
      <c r="AB235" s="61"/>
      <c r="AC235" s="61">
        <v>81.371997516154011</v>
      </c>
      <c r="AD235" s="61"/>
      <c r="AE235" s="61">
        <v>81.607674669025684</v>
      </c>
      <c r="AF235" s="61"/>
      <c r="AG235" s="61">
        <v>82.269261322522183</v>
      </c>
      <c r="AH235" s="61"/>
      <c r="AI235" s="61">
        <v>83.123926485534767</v>
      </c>
      <c r="AJ235" s="61"/>
      <c r="AK235" s="61">
        <v>98.588634475831668</v>
      </c>
      <c r="AL235" s="61"/>
      <c r="AM235" s="61">
        <v>46.442906768661153</v>
      </c>
      <c r="AN235" s="61"/>
      <c r="AO235" s="120"/>
      <c r="AP235" s="61"/>
      <c r="AQ235" s="61"/>
      <c r="AR235" s="61"/>
      <c r="AS235" s="61"/>
      <c r="AT235" s="57" t="s">
        <v>270</v>
      </c>
      <c r="BB235" s="119">
        <v>78.015184325559119</v>
      </c>
      <c r="BC235" s="119">
        <v>77.604119604359624</v>
      </c>
      <c r="BD235" s="119">
        <v>77.605661817428881</v>
      </c>
      <c r="BE235" s="119">
        <v>77.646804476725478</v>
      </c>
    </row>
    <row r="236" spans="1:57" x14ac:dyDescent="0.35">
      <c r="A236" s="32" t="s">
        <v>280</v>
      </c>
      <c r="AA236" s="61">
        <v>15.259574145761368</v>
      </c>
      <c r="AB236" s="61"/>
      <c r="AC236" s="61">
        <v>25.674552660040778</v>
      </c>
      <c r="AD236" s="61"/>
      <c r="AE236" s="61">
        <v>28.884112663565663</v>
      </c>
      <c r="AF236" s="61"/>
      <c r="AG236" s="61">
        <v>32.502503363974121</v>
      </c>
      <c r="AH236" s="61"/>
      <c r="AI236" s="61">
        <v>42.986583984491119</v>
      </c>
      <c r="AJ236" s="61"/>
      <c r="AK236" s="61">
        <v>76.141939261519212</v>
      </c>
      <c r="AL236" s="61"/>
      <c r="AM236" s="61">
        <v>22.759645777736669</v>
      </c>
      <c r="AN236" s="61"/>
      <c r="AO236" s="120"/>
      <c r="AP236" s="61"/>
      <c r="AQ236" s="61"/>
      <c r="AR236" s="61"/>
      <c r="AS236" s="61"/>
      <c r="AT236" s="57" t="s">
        <v>270</v>
      </c>
      <c r="BB236" s="119">
        <v>9.0268400990547875</v>
      </c>
      <c r="BC236" s="119">
        <v>11.487790795589552</v>
      </c>
      <c r="BD236" s="119">
        <v>12.641360966947015</v>
      </c>
      <c r="BE236" s="119">
        <v>13.25439482666261</v>
      </c>
    </row>
    <row r="237" spans="1:57" x14ac:dyDescent="0.35">
      <c r="A237" s="32" t="s">
        <v>281</v>
      </c>
      <c r="AA237" s="61">
        <v>76.466013926374899</v>
      </c>
      <c r="AB237" s="61"/>
      <c r="AC237" s="61">
        <v>80.082046585085692</v>
      </c>
      <c r="AD237" s="61"/>
      <c r="AE237" s="61">
        <v>88.938115086044206</v>
      </c>
      <c r="AF237" s="61"/>
      <c r="AG237" s="61">
        <v>91.570123697879197</v>
      </c>
      <c r="AH237" s="61"/>
      <c r="AI237" s="61">
        <v>93.396478554367306</v>
      </c>
      <c r="AJ237" s="61"/>
      <c r="AK237" s="61">
        <v>98.543777939654902</v>
      </c>
      <c r="AL237" s="61"/>
      <c r="AM237" s="61">
        <v>85.101098211405514</v>
      </c>
      <c r="AN237" s="61"/>
      <c r="AO237" s="120"/>
      <c r="AP237" s="61"/>
      <c r="AQ237" s="61"/>
      <c r="AR237" s="61"/>
      <c r="AS237" s="61"/>
      <c r="AT237" s="57" t="s">
        <v>270</v>
      </c>
      <c r="BB237" s="119">
        <v>77.138587618081772</v>
      </c>
      <c r="BC237" s="119">
        <v>86.554210620925105</v>
      </c>
      <c r="BD237" s="119">
        <v>88.153041472571942</v>
      </c>
      <c r="BE237" s="119">
        <v>88.74395484764608</v>
      </c>
    </row>
    <row r="239" spans="1:57" x14ac:dyDescent="0.35">
      <c r="A239" s="52"/>
    </row>
    <row r="240" spans="1:57" x14ac:dyDescent="0.35">
      <c r="A240" s="52"/>
    </row>
    <row r="241" spans="1:1" x14ac:dyDescent="0.35">
      <c r="A241" s="52"/>
    </row>
    <row r="242" spans="1:1" x14ac:dyDescent="0.35">
      <c r="A242" s="65"/>
    </row>
    <row r="243" spans="1:1" x14ac:dyDescent="0.35">
      <c r="A243" s="65"/>
    </row>
    <row r="244" spans="1:1" x14ac:dyDescent="0.35">
      <c r="A244" s="65"/>
    </row>
    <row r="245" spans="1:1" x14ac:dyDescent="0.35">
      <c r="A245" s="65"/>
    </row>
    <row r="246" spans="1:1" x14ac:dyDescent="0.35">
      <c r="A246" s="65"/>
    </row>
    <row r="247" spans="1:1" x14ac:dyDescent="0.35">
      <c r="A247" s="65"/>
    </row>
    <row r="248" spans="1:1" x14ac:dyDescent="0.35">
      <c r="A248" s="65"/>
    </row>
    <row r="249" spans="1:1" x14ac:dyDescent="0.35">
      <c r="A249" s="65"/>
    </row>
    <row r="250" spans="1:1" x14ac:dyDescent="0.35">
      <c r="A250" s="66"/>
    </row>
    <row r="251" spans="1:1" x14ac:dyDescent="0.35">
      <c r="A251" s="66"/>
    </row>
  </sheetData>
  <mergeCells count="4">
    <mergeCell ref="BB2:BE2"/>
    <mergeCell ref="BB1:BE1"/>
    <mergeCell ref="AA1:AM1"/>
    <mergeCell ref="AA2:AJ2"/>
  </mergeCells>
  <conditionalFormatting sqref="AT224 AP4:AT223">
    <cfRule type="expression" dxfId="1" priority="1">
      <formula>AND(ISNUMBER(U4),E4="",M4="")</formula>
    </cfRule>
    <cfRule type="expression" dxfId="0" priority="2">
      <formula>ISNUMBER(E4)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E27" sqref="E27"/>
    </sheetView>
  </sheetViews>
  <sheetFormatPr defaultRowHeight="14.5" x14ac:dyDescent="0.35"/>
  <cols>
    <col min="1" max="1" width="60" customWidth="1"/>
  </cols>
  <sheetData>
    <row r="1" spans="1:1" x14ac:dyDescent="0.35">
      <c r="A1" s="52" t="s">
        <v>284</v>
      </c>
    </row>
    <row r="2" spans="1:1" x14ac:dyDescent="0.35">
      <c r="A2" s="52" t="s">
        <v>285</v>
      </c>
    </row>
    <row r="3" spans="1:1" x14ac:dyDescent="0.35">
      <c r="A3" s="52" t="s">
        <v>335</v>
      </c>
    </row>
    <row r="4" spans="1:1" x14ac:dyDescent="0.35">
      <c r="A4" s="65" t="s">
        <v>340</v>
      </c>
    </row>
    <row r="5" spans="1:1" x14ac:dyDescent="0.35">
      <c r="A5" s="65" t="s">
        <v>341</v>
      </c>
    </row>
    <row r="6" spans="1:1" x14ac:dyDescent="0.35">
      <c r="A6" s="65" t="s">
        <v>337</v>
      </c>
    </row>
    <row r="7" spans="1:1" x14ac:dyDescent="0.35">
      <c r="A7" s="65" t="s">
        <v>339</v>
      </c>
    </row>
    <row r="8" spans="1:1" x14ac:dyDescent="0.35">
      <c r="A8" s="65" t="s">
        <v>342</v>
      </c>
    </row>
    <row r="9" spans="1:1" x14ac:dyDescent="0.35">
      <c r="A9" s="65" t="s">
        <v>343</v>
      </c>
    </row>
    <row r="10" spans="1:1" x14ac:dyDescent="0.35">
      <c r="A10" s="65" t="s">
        <v>344</v>
      </c>
    </row>
    <row r="11" spans="1:1" x14ac:dyDescent="0.35">
      <c r="A11" s="65" t="s">
        <v>345</v>
      </c>
    </row>
    <row r="12" spans="1:1" x14ac:dyDescent="0.35">
      <c r="A12" s="66" t="s">
        <v>336</v>
      </c>
    </row>
    <row r="13" spans="1:1" x14ac:dyDescent="0.35">
      <c r="A13" s="66" t="s">
        <v>412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5"/>
  <sheetViews>
    <sheetView workbookViewId="0">
      <selection activeCell="D5" sqref="D5"/>
    </sheetView>
  </sheetViews>
  <sheetFormatPr defaultColWidth="9.1796875" defaultRowHeight="14.5" x14ac:dyDescent="0.35"/>
  <cols>
    <col min="1" max="1" width="39.54296875" style="88" bestFit="1" customWidth="1"/>
    <col min="2" max="3" width="3.54296875" style="88" customWidth="1"/>
    <col min="4" max="7" width="10.54296875" style="88" bestFit="1" customWidth="1"/>
    <col min="8" max="8" width="14.26953125" style="88" bestFit="1" customWidth="1"/>
    <col min="9" max="9" width="11.54296875" style="88" bestFit="1" customWidth="1"/>
    <col min="10" max="10" width="9.1796875" style="88"/>
    <col min="11" max="11" width="14.26953125" style="88" bestFit="1" customWidth="1"/>
    <col min="12" max="13" width="9.1796875" style="88"/>
    <col min="14" max="14" width="11.54296875" style="88" bestFit="1" customWidth="1"/>
    <col min="15" max="15" width="20" style="88" customWidth="1"/>
    <col min="16" max="18" width="10.54296875" style="88" bestFit="1" customWidth="1"/>
    <col min="19" max="19" width="40.7265625" style="89" bestFit="1" customWidth="1"/>
    <col min="20" max="20" width="9.1796875" style="88"/>
    <col min="21" max="21" width="10.54296875" style="88" bestFit="1" customWidth="1"/>
    <col min="22" max="22" width="12.1796875" style="88" bestFit="1" customWidth="1"/>
    <col min="23" max="16384" width="9.1796875" style="88"/>
  </cols>
  <sheetData>
    <row r="1" spans="1:22" x14ac:dyDescent="0.35">
      <c r="A1" s="97"/>
      <c r="B1" s="97"/>
      <c r="C1" s="97"/>
      <c r="D1" s="158" t="s">
        <v>405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97"/>
      <c r="Q1" s="97"/>
      <c r="R1" s="97"/>
      <c r="S1" s="98"/>
    </row>
    <row r="2" spans="1:22" x14ac:dyDescent="0.35">
      <c r="A2" s="99"/>
      <c r="B2" s="99"/>
      <c r="C2" s="99"/>
      <c r="D2" s="97"/>
      <c r="E2" s="97"/>
      <c r="F2" s="97"/>
      <c r="G2" s="97"/>
      <c r="H2" s="156" t="s">
        <v>404</v>
      </c>
      <c r="I2" s="156"/>
      <c r="J2" s="97"/>
      <c r="K2" s="97"/>
      <c r="L2" s="97"/>
      <c r="M2" s="97"/>
      <c r="N2" s="97"/>
      <c r="O2" s="97"/>
      <c r="P2" s="157" t="s">
        <v>403</v>
      </c>
      <c r="Q2" s="157"/>
      <c r="R2" s="157"/>
      <c r="S2" s="157" t="s">
        <v>402</v>
      </c>
    </row>
    <row r="3" spans="1:22" x14ac:dyDescent="0.35">
      <c r="A3" s="97"/>
      <c r="B3" s="97"/>
      <c r="C3" s="97"/>
      <c r="D3" s="157" t="s">
        <v>401</v>
      </c>
      <c r="E3" s="157"/>
      <c r="F3" s="157"/>
      <c r="G3" s="157"/>
      <c r="H3" s="97" t="s">
        <v>400</v>
      </c>
      <c r="I3" s="97" t="s">
        <v>399</v>
      </c>
      <c r="J3" s="97" t="s">
        <v>398</v>
      </c>
      <c r="K3" s="97" t="s">
        <v>397</v>
      </c>
      <c r="L3" s="97" t="s">
        <v>396</v>
      </c>
      <c r="M3" s="97" t="s">
        <v>395</v>
      </c>
      <c r="N3" s="97" t="s">
        <v>394</v>
      </c>
      <c r="O3" s="97" t="s">
        <v>393</v>
      </c>
      <c r="P3" s="97" t="s">
        <v>392</v>
      </c>
      <c r="Q3" s="97" t="s">
        <v>391</v>
      </c>
      <c r="R3" s="97" t="s">
        <v>390</v>
      </c>
      <c r="S3" s="157"/>
    </row>
    <row r="4" spans="1:22" x14ac:dyDescent="0.35">
      <c r="A4" s="96" t="s">
        <v>389</v>
      </c>
      <c r="B4" s="96"/>
      <c r="C4" s="96"/>
      <c r="D4" s="96">
        <v>1990</v>
      </c>
      <c r="E4" s="96">
        <v>2010</v>
      </c>
      <c r="F4" s="96">
        <v>2014</v>
      </c>
      <c r="G4" s="96">
        <v>2015</v>
      </c>
      <c r="H4" s="96">
        <v>2015</v>
      </c>
      <c r="I4" s="96">
        <v>2015</v>
      </c>
      <c r="J4" s="96">
        <v>2015</v>
      </c>
      <c r="K4" s="96">
        <v>2015</v>
      </c>
      <c r="L4" s="96">
        <v>2015</v>
      </c>
      <c r="M4" s="96">
        <v>2015</v>
      </c>
      <c r="N4" s="96">
        <v>2015</v>
      </c>
      <c r="O4" s="96">
        <v>2015</v>
      </c>
      <c r="P4" s="96">
        <v>2015</v>
      </c>
      <c r="Q4" s="96">
        <v>2015</v>
      </c>
      <c r="R4" s="96">
        <v>2015</v>
      </c>
      <c r="S4" s="96">
        <v>2015</v>
      </c>
    </row>
    <row r="5" spans="1:22" x14ac:dyDescent="0.35">
      <c r="A5" s="88" t="s">
        <v>14</v>
      </c>
      <c r="B5" s="88" t="str">
        <f>VLOOKUP(A5,'Energy Efficiency'!A:K,11,0)</f>
        <v>a</v>
      </c>
      <c r="D5" s="90">
        <v>0.15924532592153559</v>
      </c>
      <c r="E5" s="90">
        <v>0.1483980855918835</v>
      </c>
      <c r="F5" s="90">
        <v>0.19314268641640892</v>
      </c>
      <c r="G5" s="90">
        <v>0.18423480300057921</v>
      </c>
      <c r="H5" s="90">
        <v>9.5953272284786201E-2</v>
      </c>
      <c r="I5" s="90">
        <v>0</v>
      </c>
      <c r="J5" s="90">
        <v>8.8281530715793005E-2</v>
      </c>
      <c r="K5" s="90">
        <v>0</v>
      </c>
      <c r="L5" s="90">
        <v>0</v>
      </c>
      <c r="M5" s="90">
        <v>0</v>
      </c>
      <c r="N5" s="90">
        <v>0</v>
      </c>
      <c r="O5" s="90">
        <v>0</v>
      </c>
      <c r="P5" s="91">
        <v>12.043952191157976</v>
      </c>
      <c r="Q5" s="91">
        <v>13.090582079999999</v>
      </c>
      <c r="R5" s="89">
        <v>0</v>
      </c>
      <c r="S5" s="89">
        <v>136.42663526000001</v>
      </c>
      <c r="U5" s="92"/>
    </row>
    <row r="6" spans="1:22" x14ac:dyDescent="0.35">
      <c r="A6" s="88" t="s">
        <v>15</v>
      </c>
      <c r="B6" s="88" t="str">
        <f>VLOOKUP(A6,'Energy Efficiency'!A:K,11,0)</f>
        <v>b</v>
      </c>
      <c r="D6" s="90">
        <v>0.25518086660837264</v>
      </c>
      <c r="E6" s="90">
        <v>0.37115330195311863</v>
      </c>
      <c r="F6" s="90">
        <v>0.38689496599397111</v>
      </c>
      <c r="G6" s="90">
        <v>0.38615211756574597</v>
      </c>
      <c r="H6" s="90">
        <v>8.196156047285752E-2</v>
      </c>
      <c r="I6" s="90">
        <v>2.2707838382451419E-2</v>
      </c>
      <c r="J6" s="90">
        <v>0.25983390656693611</v>
      </c>
      <c r="K6" s="90">
        <v>1.5311049891048898E-2</v>
      </c>
      <c r="L6" s="90">
        <v>0</v>
      </c>
      <c r="M6" s="90">
        <v>6.3377622524519754E-3</v>
      </c>
      <c r="N6" s="90">
        <v>0</v>
      </c>
      <c r="O6" s="90">
        <v>0</v>
      </c>
      <c r="P6" s="91">
        <v>21.233021256000001</v>
      </c>
      <c r="Q6" s="91">
        <v>9.0712467959999969</v>
      </c>
      <c r="R6" s="89">
        <v>1.2511829999999999</v>
      </c>
      <c r="S6" s="89">
        <v>81.717669323999999</v>
      </c>
      <c r="U6" s="92"/>
    </row>
    <row r="7" spans="1:22" x14ac:dyDescent="0.35">
      <c r="A7" s="88" t="s">
        <v>16</v>
      </c>
      <c r="B7" s="88" t="str">
        <f>VLOOKUP(A7,'Energy Efficiency'!A:K,11,0)</f>
        <v>b</v>
      </c>
      <c r="D7" s="90">
        <v>1.7722829610091601E-3</v>
      </c>
      <c r="E7" s="90">
        <v>2.5807180162703783E-3</v>
      </c>
      <c r="F7" s="90">
        <v>6.8640471749931002E-4</v>
      </c>
      <c r="G7" s="90">
        <v>5.8958686794521712E-4</v>
      </c>
      <c r="H7" s="90">
        <v>5.9397320908416574E-5</v>
      </c>
      <c r="I7" s="90">
        <v>1.1808400587376137E-4</v>
      </c>
      <c r="J7" s="90">
        <v>2.6916804991459483E-4</v>
      </c>
      <c r="K7" s="90">
        <v>0</v>
      </c>
      <c r="L7" s="90">
        <v>3.527028312653876E-5</v>
      </c>
      <c r="M7" s="90">
        <v>1.0766720812190554E-4</v>
      </c>
      <c r="N7" s="90">
        <v>0</v>
      </c>
      <c r="O7" s="90">
        <v>0</v>
      </c>
      <c r="P7" s="91">
        <v>0.58271304994284734</v>
      </c>
      <c r="Q7" s="91">
        <v>0.2509567882731526</v>
      </c>
      <c r="R7" s="89">
        <v>0</v>
      </c>
      <c r="S7" s="89">
        <v>1413.989835156</v>
      </c>
      <c r="U7" s="92"/>
    </row>
    <row r="8" spans="1:22" x14ac:dyDescent="0.35">
      <c r="A8" s="88" t="s">
        <v>17</v>
      </c>
      <c r="B8" s="88" t="s">
        <v>406</v>
      </c>
      <c r="D8" s="90">
        <v>0</v>
      </c>
      <c r="E8" s="90">
        <v>0</v>
      </c>
      <c r="F8" s="90">
        <v>7.0088247475230204E-3</v>
      </c>
      <c r="G8" s="90">
        <v>8.8547815820543101E-3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8.8547815820543101E-3</v>
      </c>
      <c r="N8" s="90">
        <v>0</v>
      </c>
      <c r="O8" s="90">
        <v>0</v>
      </c>
      <c r="P8" s="91">
        <v>4.9680637544273895E-3</v>
      </c>
      <c r="Q8" s="91">
        <v>0</v>
      </c>
      <c r="R8" s="89">
        <v>0</v>
      </c>
      <c r="S8" s="89">
        <v>0.56105999999999989</v>
      </c>
      <c r="U8" s="92"/>
    </row>
    <row r="9" spans="1:22" x14ac:dyDescent="0.35">
      <c r="A9" s="88" t="s">
        <v>18</v>
      </c>
      <c r="B9" s="88" t="s">
        <v>406</v>
      </c>
      <c r="D9" s="90">
        <v>0.14273550207287289</v>
      </c>
      <c r="E9" s="90">
        <v>0.19090726614721443</v>
      </c>
      <c r="F9" s="90">
        <v>0.19886326712744659</v>
      </c>
      <c r="G9" s="90">
        <v>0.19747804307661859</v>
      </c>
      <c r="H9" s="90">
        <v>2.73875025320818E-3</v>
      </c>
      <c r="I9" s="90">
        <v>0</v>
      </c>
      <c r="J9" s="90">
        <v>0.18021279422361</v>
      </c>
      <c r="K9" s="90">
        <v>0</v>
      </c>
      <c r="L9" s="90">
        <v>0</v>
      </c>
      <c r="M9" s="90">
        <v>0</v>
      </c>
      <c r="N9" s="90">
        <v>0</v>
      </c>
      <c r="O9" s="90">
        <v>1.4526498599800401E-2</v>
      </c>
      <c r="P9" s="91">
        <v>1.4989162816901407</v>
      </c>
      <c r="Q9" s="91">
        <v>0.14360335915492684</v>
      </c>
      <c r="R9" s="89">
        <v>0</v>
      </c>
      <c r="S9" s="89">
        <v>8.3174798334810003</v>
      </c>
      <c r="U9" s="92"/>
      <c r="V9" s="88" t="s">
        <v>366</v>
      </c>
    </row>
    <row r="10" spans="1:22" x14ac:dyDescent="0.35">
      <c r="A10" s="88" t="s">
        <v>19</v>
      </c>
      <c r="B10" s="88" t="str">
        <f>VLOOKUP(A10,'Energy Efficiency'!A:K,11,0)</f>
        <v>b</v>
      </c>
      <c r="D10" s="90">
        <v>0.72255230571202078</v>
      </c>
      <c r="E10" s="90">
        <v>0.54193825154107478</v>
      </c>
      <c r="F10" s="90">
        <v>0.50797466449401252</v>
      </c>
      <c r="G10" s="90">
        <v>0.49568208515055484</v>
      </c>
      <c r="H10" s="90">
        <v>0.45192144546019763</v>
      </c>
      <c r="I10" s="90">
        <v>1.0968073628684306E-2</v>
      </c>
      <c r="J10" s="90">
        <v>3.2792566061672968E-2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1">
        <v>16.127029503888576</v>
      </c>
      <c r="Q10" s="91">
        <v>227.64406157248743</v>
      </c>
      <c r="R10" s="89">
        <v>0</v>
      </c>
      <c r="S10" s="89">
        <v>491.78918984400002</v>
      </c>
      <c r="U10" s="92"/>
    </row>
    <row r="11" spans="1:22" x14ac:dyDescent="0.35">
      <c r="A11" s="88" t="s">
        <v>20</v>
      </c>
      <c r="B11" s="88" t="s">
        <v>406</v>
      </c>
      <c r="D11" s="90">
        <v>2.9688152525930399E-3</v>
      </c>
      <c r="E11" s="90">
        <v>1.1668551815842501E-3</v>
      </c>
      <c r="F11" s="90">
        <v>1.28141554686004E-3</v>
      </c>
      <c r="G11" s="90">
        <v>1.1285043395223E-3</v>
      </c>
      <c r="H11" s="90">
        <v>1.1285043395223E-3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1">
        <v>0</v>
      </c>
      <c r="Q11" s="91">
        <v>1.8270000000000046E-3</v>
      </c>
      <c r="R11" s="89">
        <v>0</v>
      </c>
      <c r="S11" s="89">
        <v>1.6189570000000002</v>
      </c>
      <c r="U11" s="92"/>
    </row>
    <row r="12" spans="1:22" x14ac:dyDescent="0.35">
      <c r="A12" s="88" t="s">
        <v>21</v>
      </c>
      <c r="B12" s="88" t="str">
        <f>VLOOKUP(A12,'Energy Efficiency'!A:K,11,0)</f>
        <v>a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1">
        <v>0</v>
      </c>
      <c r="Q12" s="91">
        <v>0</v>
      </c>
      <c r="R12" s="89">
        <v>0</v>
      </c>
      <c r="S12" s="89">
        <v>4.7011000000000003</v>
      </c>
      <c r="U12" s="92"/>
    </row>
    <row r="13" spans="1:22" x14ac:dyDescent="0.35">
      <c r="A13" s="88" t="s">
        <v>22</v>
      </c>
      <c r="B13" s="88" t="str">
        <f>VLOOKUP(A13,'Energy Efficiency'!A:K,11,0)</f>
        <v>b</v>
      </c>
      <c r="D13" s="90">
        <v>8.9229036202134168E-2</v>
      </c>
      <c r="E13" s="90">
        <v>8.9614455080752969E-2</v>
      </c>
      <c r="F13" s="90">
        <v>0.10901959000124654</v>
      </c>
      <c r="G13" s="90">
        <v>0.10040077167538307</v>
      </c>
      <c r="H13" s="90">
        <v>4.9948519574629768E-3</v>
      </c>
      <c r="I13" s="90">
        <v>2.2835835607041149E-2</v>
      </c>
      <c r="J13" s="90">
        <v>5.1356782316748159E-2</v>
      </c>
      <c r="K13" s="90">
        <v>2.0384317546675777E-2</v>
      </c>
      <c r="L13" s="90">
        <v>8.0871506420549476E-4</v>
      </c>
      <c r="M13" s="90">
        <v>2.0251629613720833E-5</v>
      </c>
      <c r="N13" s="90">
        <v>0</v>
      </c>
      <c r="O13" s="90">
        <v>0</v>
      </c>
      <c r="P13" s="91">
        <v>131.35548097813898</v>
      </c>
      <c r="Q13" s="91">
        <v>59.495478375145041</v>
      </c>
      <c r="R13" s="89">
        <v>48.619630000000001</v>
      </c>
      <c r="S13" s="89">
        <v>2385.1469003400002</v>
      </c>
      <c r="U13" s="92"/>
    </row>
    <row r="14" spans="1:22" x14ac:dyDescent="0.35">
      <c r="A14" s="88" t="s">
        <v>23</v>
      </c>
      <c r="B14" s="88" t="str">
        <f>VLOOKUP(A14,'Energy Efficiency'!A:K,11,0)</f>
        <v>b</v>
      </c>
      <c r="D14" s="90">
        <v>2.1189445320573048E-2</v>
      </c>
      <c r="E14" s="90">
        <v>9.3598172258907014E-2</v>
      </c>
      <c r="F14" s="90">
        <v>7.7247338654503991E-2</v>
      </c>
      <c r="G14" s="90">
        <v>0.15792009592953499</v>
      </c>
      <c r="H14" s="90">
        <v>9.3531788337391883E-2</v>
      </c>
      <c r="I14" s="90">
        <v>1.1801870203027088E-5</v>
      </c>
      <c r="J14" s="90">
        <v>6.4259987332659321E-2</v>
      </c>
      <c r="K14" s="90">
        <v>0</v>
      </c>
      <c r="L14" s="90">
        <v>8.7388914896713982E-5</v>
      </c>
      <c r="M14" s="90">
        <v>2.9129474384040729E-5</v>
      </c>
      <c r="N14" s="90">
        <v>0</v>
      </c>
      <c r="O14" s="90">
        <v>0</v>
      </c>
      <c r="P14" s="91">
        <v>5.4811290080471862</v>
      </c>
      <c r="Q14" s="91">
        <v>7.9644658937088151</v>
      </c>
      <c r="R14" s="89">
        <v>0</v>
      </c>
      <c r="S14" s="89">
        <v>85.141759968000002</v>
      </c>
      <c r="U14" s="92"/>
    </row>
    <row r="15" spans="1:22" x14ac:dyDescent="0.35">
      <c r="A15" s="88" t="s">
        <v>24</v>
      </c>
      <c r="B15" s="88" t="str">
        <f>VLOOKUP(A15,'Energy Efficiency'!A:K,11,0)</f>
        <v>a</v>
      </c>
      <c r="D15" s="90">
        <v>2.6874706899041498E-3</v>
      </c>
      <c r="E15" s="90">
        <v>5.4647162023213174E-2</v>
      </c>
      <c r="F15" s="90">
        <v>6.927502156469742E-2</v>
      </c>
      <c r="G15" s="90">
        <v>6.7267469269379779E-2</v>
      </c>
      <c r="H15" s="90">
        <v>3.29853903184319E-3</v>
      </c>
      <c r="I15" s="90">
        <v>0</v>
      </c>
      <c r="J15" s="90">
        <v>0</v>
      </c>
      <c r="K15" s="90">
        <v>0</v>
      </c>
      <c r="L15" s="90">
        <v>6.3968930237536595E-2</v>
      </c>
      <c r="M15" s="90">
        <v>0</v>
      </c>
      <c r="N15" s="90">
        <v>0</v>
      </c>
      <c r="O15" s="90">
        <v>0</v>
      </c>
      <c r="P15" s="91">
        <v>0.41630529841133529</v>
      </c>
      <c r="Q15" s="91">
        <v>2.146665999999986E-2</v>
      </c>
      <c r="R15" s="89">
        <v>0</v>
      </c>
      <c r="S15" s="89">
        <v>6.5079296599999994</v>
      </c>
      <c r="U15" s="92"/>
    </row>
    <row r="16" spans="1:22" x14ac:dyDescent="0.35">
      <c r="A16" s="88" t="s">
        <v>25</v>
      </c>
      <c r="B16" s="88" t="str">
        <f>VLOOKUP(A16,'Energy Efficiency'!A:K,11,0)</f>
        <v>b</v>
      </c>
      <c r="D16" s="90">
        <v>8.0095786209501224E-2</v>
      </c>
      <c r="E16" s="90">
        <v>8.1090275281918894E-2</v>
      </c>
      <c r="F16" s="90">
        <v>9.2781986331656269E-2</v>
      </c>
      <c r="G16" s="90">
        <v>9.1805043935359765E-2</v>
      </c>
      <c r="H16" s="90">
        <v>0</v>
      </c>
      <c r="I16" s="90">
        <v>5.3130053266902261E-2</v>
      </c>
      <c r="J16" s="90">
        <v>1.2463126920968562E-2</v>
      </c>
      <c r="K16" s="90">
        <v>3.1869163189119165E-3</v>
      </c>
      <c r="L16" s="90">
        <v>1.0696405694161228E-2</v>
      </c>
      <c r="M16" s="90">
        <v>1.0156654281325683E-2</v>
      </c>
      <c r="N16" s="90">
        <v>9.3280463268192215E-7</v>
      </c>
      <c r="O16" s="90">
        <v>2.1709546484574281E-3</v>
      </c>
      <c r="P16" s="91">
        <v>103.76784181004899</v>
      </c>
      <c r="Q16" s="91">
        <v>182.765874547447</v>
      </c>
      <c r="R16" s="89">
        <v>10.30443</v>
      </c>
      <c r="S16" s="89">
        <v>3233.3533500240001</v>
      </c>
      <c r="U16" s="92"/>
    </row>
    <row r="17" spans="1:21" x14ac:dyDescent="0.35">
      <c r="A17" s="88" t="s">
        <v>26</v>
      </c>
      <c r="B17" s="88" t="str">
        <f>VLOOKUP(A17,'Energy Efficiency'!A:K,11,0)</f>
        <v>b</v>
      </c>
      <c r="D17" s="90">
        <v>0.2513575204790392</v>
      </c>
      <c r="E17" s="90">
        <v>0.30659214122976541</v>
      </c>
      <c r="F17" s="90">
        <v>0.35394277748973441</v>
      </c>
      <c r="G17" s="90">
        <v>0.34394987420284884</v>
      </c>
      <c r="H17" s="90">
        <v>0</v>
      </c>
      <c r="I17" s="90">
        <v>0.15744548767598049</v>
      </c>
      <c r="J17" s="90">
        <v>0.124700226549327</v>
      </c>
      <c r="K17" s="90">
        <v>2.7156234982751475E-2</v>
      </c>
      <c r="L17" s="90">
        <v>1.6287486430328787E-2</v>
      </c>
      <c r="M17" s="90">
        <v>1.0487165225143277E-2</v>
      </c>
      <c r="N17" s="90">
        <v>7.8608089932365047E-4</v>
      </c>
      <c r="O17" s="90">
        <v>7.0871924399941938E-3</v>
      </c>
      <c r="P17" s="91">
        <v>167.48895793575818</v>
      </c>
      <c r="Q17" s="91">
        <v>167.80097647344985</v>
      </c>
      <c r="R17" s="89">
        <v>27.065819999999999</v>
      </c>
      <c r="S17" s="89">
        <v>1053.5132633760002</v>
      </c>
      <c r="U17" s="92"/>
    </row>
    <row r="18" spans="1:21" x14ac:dyDescent="0.35">
      <c r="A18" s="88" t="s">
        <v>27</v>
      </c>
      <c r="B18" s="88" t="str">
        <f>VLOOKUP(A18,'Energy Efficiency'!A:K,11,0)</f>
        <v>b</v>
      </c>
      <c r="D18" s="90">
        <v>7.2206266778112567E-3</v>
      </c>
      <c r="E18" s="90">
        <v>4.4497338404829515E-2</v>
      </c>
      <c r="F18" s="90">
        <v>2.1168184830200158E-2</v>
      </c>
      <c r="G18" s="90">
        <v>2.3107576426644558E-2</v>
      </c>
      <c r="H18" s="90">
        <v>6.5846102070463734E-3</v>
      </c>
      <c r="I18" s="90">
        <v>3.0876971484868087E-3</v>
      </c>
      <c r="J18" s="90">
        <v>1.2654508289739477E-2</v>
      </c>
      <c r="K18" s="90">
        <v>0</v>
      </c>
      <c r="L18" s="90">
        <v>3.8651569970882577E-5</v>
      </c>
      <c r="M18" s="90">
        <v>3.8651569970882577E-5</v>
      </c>
      <c r="N18" s="90">
        <v>0</v>
      </c>
      <c r="O18" s="90">
        <v>7.034576414301322E-4</v>
      </c>
      <c r="P18" s="91">
        <v>4.4660726725800384</v>
      </c>
      <c r="Q18" s="91">
        <v>3.2072143961039634</v>
      </c>
      <c r="R18" s="89">
        <v>7.9967879999999995E-3</v>
      </c>
      <c r="S18" s="89">
        <v>332.41408423199999</v>
      </c>
      <c r="U18" s="92"/>
    </row>
    <row r="19" spans="1:21" x14ac:dyDescent="0.35">
      <c r="A19" s="88" t="s">
        <v>29</v>
      </c>
      <c r="B19" s="88" t="str">
        <f>VLOOKUP(A19,'Energy Efficiency'!A:K,11,0)</f>
        <v>a</v>
      </c>
      <c r="D19" s="90">
        <v>0</v>
      </c>
      <c r="E19" s="90">
        <v>1.6556680199617702E-2</v>
      </c>
      <c r="F19" s="90">
        <v>1.0888028852984601E-2</v>
      </c>
      <c r="G19" s="90">
        <v>1.21051292281082E-2</v>
      </c>
      <c r="H19" s="90">
        <v>0</v>
      </c>
      <c r="I19" s="90">
        <v>1.21051292281082E-2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1">
        <v>0</v>
      </c>
      <c r="Q19" s="91">
        <v>0.3103330099999998</v>
      </c>
      <c r="R19" s="89">
        <v>0</v>
      </c>
      <c r="S19" s="89">
        <v>25.636488809999999</v>
      </c>
      <c r="U19" s="92"/>
    </row>
    <row r="20" spans="1:21" x14ac:dyDescent="0.35">
      <c r="A20" s="88" t="s">
        <v>30</v>
      </c>
      <c r="B20" s="88" t="str">
        <f>VLOOKUP(A20,'Energy Efficiency'!A:K,11,0)</f>
        <v>b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1">
        <v>0</v>
      </c>
      <c r="Q20" s="91">
        <v>0</v>
      </c>
      <c r="R20" s="89">
        <v>0</v>
      </c>
      <c r="S20" s="89">
        <v>191.73345930000002</v>
      </c>
      <c r="U20" s="92"/>
    </row>
    <row r="21" spans="1:21" x14ac:dyDescent="0.35">
      <c r="A21" s="88" t="s">
        <v>31</v>
      </c>
      <c r="B21" s="88" t="str">
        <f>VLOOKUP(A21,'Energy Efficiency'!A:K,11,0)</f>
        <v>b</v>
      </c>
      <c r="D21" s="90">
        <v>0.71664982165409863</v>
      </c>
      <c r="E21" s="90">
        <v>0.41050839812529744</v>
      </c>
      <c r="F21" s="90">
        <v>0.37634482932798841</v>
      </c>
      <c r="G21" s="90">
        <v>0.34747069728367064</v>
      </c>
      <c r="H21" s="90">
        <v>0.3455395325978437</v>
      </c>
      <c r="I21" s="90">
        <v>0</v>
      </c>
      <c r="J21" s="90">
        <v>1.5097226663599759E-3</v>
      </c>
      <c r="K21" s="90">
        <v>0</v>
      </c>
      <c r="L21" s="90">
        <v>1.0669417737351635E-5</v>
      </c>
      <c r="M21" s="90">
        <v>4.1077260172961118E-4</v>
      </c>
      <c r="N21" s="90">
        <v>0</v>
      </c>
      <c r="O21" s="90">
        <v>0</v>
      </c>
      <c r="P21" s="91">
        <v>2.1456276747155623</v>
      </c>
      <c r="Q21" s="91">
        <v>383.9129802896004</v>
      </c>
      <c r="R21" s="89">
        <v>0</v>
      </c>
      <c r="S21" s="89">
        <v>1111.053711816</v>
      </c>
      <c r="U21" s="92"/>
    </row>
    <row r="22" spans="1:21" x14ac:dyDescent="0.35">
      <c r="A22" s="88" t="s">
        <v>32</v>
      </c>
      <c r="B22" s="88" t="str">
        <f>VLOOKUP(A22,'Energy Efficiency'!A:K,11,0)</f>
        <v>a</v>
      </c>
      <c r="D22" s="90">
        <v>0.18942178727226208</v>
      </c>
      <c r="E22" s="90">
        <v>9.0313339483025001E-2</v>
      </c>
      <c r="F22" s="90">
        <v>3.1566168486250767E-2</v>
      </c>
      <c r="G22" s="90">
        <v>2.7863578406596801E-2</v>
      </c>
      <c r="H22" s="90">
        <v>9.0785856982840104E-4</v>
      </c>
      <c r="I22" s="90">
        <v>2.6955719836768397E-2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1">
        <v>0</v>
      </c>
      <c r="Q22" s="91">
        <v>0.31507935864524572</v>
      </c>
      <c r="R22" s="89">
        <v>0</v>
      </c>
      <c r="S22" s="89">
        <v>11.307928725</v>
      </c>
      <c r="U22" s="92"/>
    </row>
    <row r="23" spans="1:21" x14ac:dyDescent="0.35">
      <c r="A23" s="88" t="s">
        <v>33</v>
      </c>
      <c r="B23" s="88" t="str">
        <f>VLOOKUP(A23,'Energy Efficiency'!A:K,11,0)</f>
        <v>b</v>
      </c>
      <c r="D23" s="90">
        <v>8.1735772100653935E-3</v>
      </c>
      <c r="E23" s="90">
        <v>7.0163694851943306E-2</v>
      </c>
      <c r="F23" s="90">
        <v>6.6341811477946433E-2</v>
      </c>
      <c r="G23" s="90">
        <v>6.7708691991875292E-2</v>
      </c>
      <c r="H23" s="90">
        <v>2.1102841609057309E-2</v>
      </c>
      <c r="I23" s="90">
        <v>4.4393163237255513E-2</v>
      </c>
      <c r="J23" s="90">
        <v>5.0318930145898443E-4</v>
      </c>
      <c r="K23" s="90">
        <v>1.2304773007259288E-3</v>
      </c>
      <c r="L23" s="90">
        <v>1.2227032193363809E-4</v>
      </c>
      <c r="M23" s="90">
        <v>3.7621603253952892E-5</v>
      </c>
      <c r="N23" s="90">
        <v>0</v>
      </c>
      <c r="O23" s="90">
        <v>3.1912868182327244E-4</v>
      </c>
      <c r="P23" s="91">
        <v>0.86018151685558386</v>
      </c>
      <c r="Q23" s="91">
        <v>43.578840395148418</v>
      </c>
      <c r="R23" s="89">
        <v>0.1104059</v>
      </c>
      <c r="S23" s="89">
        <v>657.95729472000016</v>
      </c>
      <c r="U23" s="92"/>
    </row>
    <row r="24" spans="1:21" x14ac:dyDescent="0.35">
      <c r="A24" s="88" t="s">
        <v>34</v>
      </c>
      <c r="B24" s="88" t="str">
        <f>VLOOKUP(A24,'Energy Efficiency'!A:K,11,0)</f>
        <v>b</v>
      </c>
      <c r="D24" s="90">
        <v>1.2694616746711448E-2</v>
      </c>
      <c r="E24" s="90">
        <v>5.8373915474311172E-2</v>
      </c>
      <c r="F24" s="90">
        <v>9.0739922981081855E-2</v>
      </c>
      <c r="G24" s="90">
        <v>9.2016371262983718E-2</v>
      </c>
      <c r="H24" s="90">
        <v>0</v>
      </c>
      <c r="I24" s="90">
        <v>4.661338831374242E-2</v>
      </c>
      <c r="J24" s="90">
        <v>9.6450668257329602E-4</v>
      </c>
      <c r="K24" s="90">
        <v>8.4206899104207512E-3</v>
      </c>
      <c r="L24" s="90">
        <v>1.6906164395157269E-2</v>
      </c>
      <c r="M24" s="90">
        <v>9.9593136748143719E-3</v>
      </c>
      <c r="N24" s="90">
        <v>2.5586824104834872E-5</v>
      </c>
      <c r="O24" s="90">
        <v>9.1267214621707868E-3</v>
      </c>
      <c r="P24" s="91">
        <v>61.198524627899474</v>
      </c>
      <c r="Q24" s="91">
        <v>56.210917886104511</v>
      </c>
      <c r="R24" s="89">
        <v>10.935709999999998</v>
      </c>
      <c r="S24" s="89">
        <v>1394.807801616</v>
      </c>
      <c r="U24" s="92"/>
    </row>
    <row r="25" spans="1:21" x14ac:dyDescent="0.35">
      <c r="A25" s="88" t="s">
        <v>35</v>
      </c>
      <c r="B25" s="88" t="str">
        <f>VLOOKUP(A25,'Energy Efficiency'!A:K,11,0)</f>
        <v>a</v>
      </c>
      <c r="D25" s="90">
        <v>0.3801163920641486</v>
      </c>
      <c r="E25" s="90">
        <v>0.33710339200361678</v>
      </c>
      <c r="F25" s="90">
        <v>0.36906169731900274</v>
      </c>
      <c r="G25" s="90">
        <v>0.35023628320546457</v>
      </c>
      <c r="H25" s="90">
        <v>1.81056388384177E-3</v>
      </c>
      <c r="I25" s="90">
        <v>0.26993337789044097</v>
      </c>
      <c r="J25" s="90">
        <v>7.8492341431181903E-2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1">
        <v>0.95917248193418081</v>
      </c>
      <c r="Q25" s="91">
        <v>3.3206973614201636</v>
      </c>
      <c r="R25" s="89">
        <v>0</v>
      </c>
      <c r="S25" s="89">
        <v>12.2199499269</v>
      </c>
      <c r="U25" s="92"/>
    </row>
    <row r="26" spans="1:21" x14ac:dyDescent="0.35">
      <c r="A26" s="88" t="s">
        <v>36</v>
      </c>
      <c r="B26" s="88" t="str">
        <f>VLOOKUP(A26,'Energy Efficiency'!A:K,11,0)</f>
        <v>b</v>
      </c>
      <c r="D26" s="90">
        <v>0.93703235600307799</v>
      </c>
      <c r="E26" s="90">
        <v>0.48117255651897095</v>
      </c>
      <c r="F26" s="90">
        <v>0.52537990991872507</v>
      </c>
      <c r="G26" s="90">
        <v>0.50862615695554514</v>
      </c>
      <c r="H26" s="90">
        <v>0.42075616815543737</v>
      </c>
      <c r="I26" s="90">
        <v>8.6399844504729151E-2</v>
      </c>
      <c r="J26" s="90">
        <v>1.0832643202400597E-3</v>
      </c>
      <c r="K26" s="90">
        <v>0</v>
      </c>
      <c r="L26" s="90">
        <v>0</v>
      </c>
      <c r="M26" s="90">
        <v>3.8687997513857847E-4</v>
      </c>
      <c r="N26" s="90">
        <v>0</v>
      </c>
      <c r="O26" s="90">
        <v>0</v>
      </c>
      <c r="P26" s="91">
        <v>0.22103978000000002</v>
      </c>
      <c r="Q26" s="91">
        <v>76.252136849392002</v>
      </c>
      <c r="R26" s="89">
        <v>0</v>
      </c>
      <c r="S26" s="89">
        <v>150.35242600800001</v>
      </c>
      <c r="U26" s="92"/>
    </row>
    <row r="27" spans="1:21" x14ac:dyDescent="0.35">
      <c r="A27" s="88" t="s">
        <v>37</v>
      </c>
      <c r="B27" s="88" t="str">
        <f>VLOOKUP(A27,'Energy Efficiency'!A:K,11,0)</f>
        <v>a</v>
      </c>
      <c r="D27" s="90">
        <v>0</v>
      </c>
      <c r="E27" s="90">
        <v>2.39176810964799E-2</v>
      </c>
      <c r="F27" s="90">
        <v>1.9947994418896799E-2</v>
      </c>
      <c r="G27" s="90">
        <v>2.3595884818113599E-2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2.3595884818113599E-2</v>
      </c>
      <c r="P27" s="91">
        <v>0</v>
      </c>
      <c r="Q27" s="91">
        <v>0.123368124800359</v>
      </c>
      <c r="R27" s="89">
        <v>0</v>
      </c>
      <c r="S27" s="89">
        <v>5.2283745980000003</v>
      </c>
      <c r="U27" s="92"/>
    </row>
    <row r="28" spans="1:21" x14ac:dyDescent="0.35">
      <c r="A28" s="88" t="s">
        <v>388</v>
      </c>
      <c r="B28" s="88" t="s">
        <v>406</v>
      </c>
      <c r="D28" s="90">
        <v>0</v>
      </c>
      <c r="E28" s="90">
        <v>0</v>
      </c>
      <c r="F28" s="90">
        <v>3.0252895099603657E-2</v>
      </c>
      <c r="G28" s="90">
        <v>2.9698780085175801E-2</v>
      </c>
      <c r="H28" s="90">
        <v>1.0173119450749E-3</v>
      </c>
      <c r="I28" s="90">
        <v>0</v>
      </c>
      <c r="J28" s="90">
        <v>0</v>
      </c>
      <c r="K28" s="90">
        <v>0</v>
      </c>
      <c r="L28" s="90">
        <v>2.8681468140100901E-2</v>
      </c>
      <c r="M28" s="90">
        <v>0</v>
      </c>
      <c r="N28" s="90">
        <v>0</v>
      </c>
      <c r="O28" s="90">
        <v>0</v>
      </c>
      <c r="P28" s="91">
        <v>0.10892514601420679</v>
      </c>
      <c r="Q28" s="91">
        <v>3.8634999999999087E-3</v>
      </c>
      <c r="R28" s="89">
        <v>0</v>
      </c>
      <c r="S28" s="89">
        <v>3.7977534999999998</v>
      </c>
      <c r="U28" s="92"/>
    </row>
    <row r="29" spans="1:21" x14ac:dyDescent="0.35">
      <c r="A29" s="88" t="s">
        <v>38</v>
      </c>
      <c r="B29" s="88" t="str">
        <f>VLOOKUP(A29,'Energy Efficiency'!A:K,11,0)</f>
        <v>a</v>
      </c>
      <c r="D29" s="90">
        <v>0.95898861205833663</v>
      </c>
      <c r="E29" s="90">
        <v>0.90890412812737142</v>
      </c>
      <c r="F29" s="90">
        <v>0.87025621930170605</v>
      </c>
      <c r="G29" s="90">
        <v>0.8690454309924438</v>
      </c>
      <c r="H29" s="90">
        <v>0.74975972268898305</v>
      </c>
      <c r="I29" s="90">
        <v>1.4535704940338958E-3</v>
      </c>
      <c r="J29" s="90">
        <v>0.117832137809427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1">
        <v>7.4051900702937941</v>
      </c>
      <c r="Q29" s="91">
        <v>47.210186650000018</v>
      </c>
      <c r="R29" s="89">
        <v>0</v>
      </c>
      <c r="S29" s="89">
        <v>62.845249250000002</v>
      </c>
      <c r="U29" s="92"/>
    </row>
    <row r="30" spans="1:21" x14ac:dyDescent="0.35">
      <c r="A30" s="88" t="s">
        <v>39</v>
      </c>
      <c r="B30" s="88" t="s">
        <v>407</v>
      </c>
      <c r="D30" s="90">
        <v>0.37359005665870315</v>
      </c>
      <c r="E30" s="90">
        <v>0.20069969703358814</v>
      </c>
      <c r="F30" s="90">
        <v>0.16817962211565796</v>
      </c>
      <c r="G30" s="90">
        <v>0.17538181235923636</v>
      </c>
      <c r="H30" s="90">
        <v>6.9564681366726708E-2</v>
      </c>
      <c r="I30" s="90">
        <v>7.6134552007000214E-2</v>
      </c>
      <c r="J30" s="90">
        <v>2.9407961546904178E-2</v>
      </c>
      <c r="K30" s="90">
        <v>0</v>
      </c>
      <c r="L30" s="90">
        <v>1.4327867669389977E-4</v>
      </c>
      <c r="M30" s="90">
        <v>1.3133891225970573E-4</v>
      </c>
      <c r="N30" s="90">
        <v>0</v>
      </c>
      <c r="O30" s="90">
        <v>0</v>
      </c>
      <c r="P30" s="91">
        <v>8.9041939298780495</v>
      </c>
      <c r="Q30" s="91">
        <v>39.934954427745957</v>
      </c>
      <c r="R30" s="89">
        <v>0</v>
      </c>
      <c r="S30" s="89">
        <v>278.47327896000002</v>
      </c>
      <c r="U30" s="92"/>
    </row>
    <row r="31" spans="1:21" x14ac:dyDescent="0.35">
      <c r="A31" s="88" t="s">
        <v>41</v>
      </c>
      <c r="B31" s="88" t="str">
        <f>VLOOKUP(A31,'Energy Efficiency'!A:K,11,0)</f>
        <v>b</v>
      </c>
      <c r="D31" s="90">
        <v>7.3000987430780651E-2</v>
      </c>
      <c r="E31" s="90">
        <v>0.19568845054568335</v>
      </c>
      <c r="F31" s="90">
        <v>0.41745460685955171</v>
      </c>
      <c r="G31" s="90">
        <v>0.40750059554752349</v>
      </c>
      <c r="H31" s="90">
        <v>0.31880643949569765</v>
      </c>
      <c r="I31" s="90">
        <v>1.2854210291889243E-2</v>
      </c>
      <c r="J31" s="90">
        <v>7.5839945759936564E-2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1">
        <v>13.651758173101285</v>
      </c>
      <c r="Q31" s="91">
        <v>59.701400609962718</v>
      </c>
      <c r="R31" s="89">
        <v>0</v>
      </c>
      <c r="S31" s="89">
        <v>180.00748854</v>
      </c>
      <c r="U31" s="92"/>
    </row>
    <row r="32" spans="1:21" x14ac:dyDescent="0.35">
      <c r="A32" s="88" t="s">
        <v>42</v>
      </c>
      <c r="B32" s="88" t="str">
        <f>VLOOKUP(A32,'Energy Efficiency'!A:K,11,0)</f>
        <v>b</v>
      </c>
      <c r="D32" s="90">
        <v>0.4758464394130254</v>
      </c>
      <c r="E32" s="90">
        <v>0.30186090117900288</v>
      </c>
      <c r="F32" s="90">
        <v>0.28800517302851902</v>
      </c>
      <c r="G32" s="90">
        <v>0.28879827013343173</v>
      </c>
      <c r="H32" s="90">
        <v>0.28874537155735513</v>
      </c>
      <c r="I32" s="90">
        <v>0</v>
      </c>
      <c r="J32" s="90">
        <v>0</v>
      </c>
      <c r="K32" s="90">
        <v>0</v>
      </c>
      <c r="L32" s="90">
        <v>0</v>
      </c>
      <c r="M32" s="90">
        <v>5.2898576076688943E-5</v>
      </c>
      <c r="N32" s="90">
        <v>0</v>
      </c>
      <c r="O32" s="90">
        <v>0</v>
      </c>
      <c r="P32" s="91">
        <v>4.2414104347826094E-3</v>
      </c>
      <c r="Q32" s="91">
        <v>23.151538605437214</v>
      </c>
      <c r="R32" s="89">
        <v>0</v>
      </c>
      <c r="S32" s="89">
        <v>80.179773948000005</v>
      </c>
      <c r="U32" s="92"/>
    </row>
    <row r="33" spans="1:21" x14ac:dyDescent="0.35">
      <c r="A33" s="88" t="s">
        <v>44</v>
      </c>
      <c r="B33" s="88" t="s">
        <v>406</v>
      </c>
      <c r="D33" s="90">
        <v>1.45302007788675E-2</v>
      </c>
      <c r="E33" s="90">
        <v>8.4684404314236492E-3</v>
      </c>
      <c r="F33" s="90">
        <v>1.216805115291939E-2</v>
      </c>
      <c r="G33" s="90">
        <v>1.229135596566831E-2</v>
      </c>
      <c r="H33" s="90">
        <v>8.8398557581995992E-3</v>
      </c>
      <c r="I33" s="90">
        <v>0</v>
      </c>
      <c r="J33" s="90">
        <v>0</v>
      </c>
      <c r="K33" s="90">
        <v>0</v>
      </c>
      <c r="L33" s="90">
        <v>2.1070204754896201E-3</v>
      </c>
      <c r="M33" s="90">
        <v>1.34447973197909E-3</v>
      </c>
      <c r="N33" s="90">
        <v>0</v>
      </c>
      <c r="O33" s="90">
        <v>0</v>
      </c>
      <c r="P33" s="91">
        <v>5.2186539036793303E-3</v>
      </c>
      <c r="Q33" s="91">
        <v>1.3365824999999998E-2</v>
      </c>
      <c r="R33" s="89">
        <v>0</v>
      </c>
      <c r="S33" s="89">
        <v>1.5119958250000001</v>
      </c>
      <c r="U33" s="92"/>
    </row>
    <row r="34" spans="1:21" x14ac:dyDescent="0.35">
      <c r="A34" s="88" t="s">
        <v>43</v>
      </c>
      <c r="B34" s="88" t="str">
        <f>VLOOKUP(A34,'Energy Efficiency'!A:K,11,0)</f>
        <v>b</v>
      </c>
      <c r="D34" s="90">
        <v>0.49864677577075783</v>
      </c>
      <c r="E34" s="90">
        <v>0.4700665887623286</v>
      </c>
      <c r="F34" s="90">
        <v>0.41841875269893275</v>
      </c>
      <c r="G34" s="90">
        <v>0.43790393151116913</v>
      </c>
      <c r="H34" s="90">
        <v>3.2103712596021232E-2</v>
      </c>
      <c r="I34" s="90">
        <v>0.18603975875280909</v>
      </c>
      <c r="J34" s="90">
        <v>0.12334184401699061</v>
      </c>
      <c r="K34" s="90">
        <v>8.5473385259059342E-2</v>
      </c>
      <c r="L34" s="90">
        <v>7.4147119431528102E-3</v>
      </c>
      <c r="M34" s="90">
        <v>3.2966877752298829E-3</v>
      </c>
      <c r="N34" s="90">
        <v>0</v>
      </c>
      <c r="O34" s="90">
        <v>2.3383120092226037E-4</v>
      </c>
      <c r="P34" s="91">
        <v>1309.4055428873555</v>
      </c>
      <c r="Q34" s="91">
        <v>1819.0425080967648</v>
      </c>
      <c r="R34" s="89">
        <v>758.72829999999999</v>
      </c>
      <c r="S34" s="89">
        <v>8876.7788349600014</v>
      </c>
      <c r="U34" s="92"/>
    </row>
    <row r="35" spans="1:21" x14ac:dyDescent="0.35">
      <c r="A35" s="88" t="s">
        <v>45</v>
      </c>
      <c r="B35" s="88" t="str">
        <f>VLOOKUP(A35,'Energy Efficiency'!A:K,11,0)</f>
        <v>b</v>
      </c>
      <c r="D35" s="90">
        <v>6.7175947121009463E-3</v>
      </c>
      <c r="E35" s="90">
        <v>0</v>
      </c>
      <c r="F35" s="90">
        <v>1.3976192449817422E-4</v>
      </c>
      <c r="G35" s="90">
        <v>1.4935036302451962E-4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1.4935036302451962E-4</v>
      </c>
      <c r="N35" s="90">
        <v>0</v>
      </c>
      <c r="O35" s="90">
        <v>0</v>
      </c>
      <c r="P35" s="91">
        <v>5.8141892228571425E-3</v>
      </c>
      <c r="Q35" s="91">
        <v>1.9937142857646972E-8</v>
      </c>
      <c r="R35" s="89">
        <v>0</v>
      </c>
      <c r="S35" s="89">
        <v>38.929996836000001</v>
      </c>
      <c r="U35" s="92"/>
    </row>
    <row r="36" spans="1:21" x14ac:dyDescent="0.35">
      <c r="A36" s="88" t="s">
        <v>46</v>
      </c>
      <c r="B36" s="88" t="str">
        <f>VLOOKUP(A36,'Energy Efficiency'!A:K,11,0)</f>
        <v>b</v>
      </c>
      <c r="D36" s="90">
        <v>1.9168481784905871E-2</v>
      </c>
      <c r="E36" s="90">
        <v>0.14367528656439268</v>
      </c>
      <c r="F36" s="90">
        <v>0.16966625763891241</v>
      </c>
      <c r="G36" s="90">
        <v>0.17650077039111936</v>
      </c>
      <c r="H36" s="90">
        <v>7.6639840171406404E-2</v>
      </c>
      <c r="I36" s="90">
        <v>3.1330397811691016E-2</v>
      </c>
      <c r="J36" s="90">
        <v>3.0285397422053158E-2</v>
      </c>
      <c r="K36" s="90">
        <v>1.5280761909002859E-2</v>
      </c>
      <c r="L36" s="90">
        <v>7.7679556686314115E-3</v>
      </c>
      <c r="M36" s="90">
        <v>9.7301147676174104E-3</v>
      </c>
      <c r="N36" s="90">
        <v>3.5786738782497295E-3</v>
      </c>
      <c r="O36" s="90">
        <v>1.8876287624673411E-3</v>
      </c>
      <c r="P36" s="91">
        <v>18.346917722179313</v>
      </c>
      <c r="Q36" s="91">
        <v>44.711255803432707</v>
      </c>
      <c r="R36" s="89">
        <v>5.9767830000000002</v>
      </c>
      <c r="S36" s="89">
        <v>391.13119094400002</v>
      </c>
      <c r="U36" s="92"/>
    </row>
    <row r="37" spans="1:21" x14ac:dyDescent="0.35">
      <c r="A37" s="88" t="s">
        <v>47</v>
      </c>
      <c r="B37" s="88" t="str">
        <f>VLOOKUP(A37,'Energy Efficiency'!A:K,11,0)</f>
        <v>a</v>
      </c>
      <c r="D37" s="90">
        <v>0.93158064190579892</v>
      </c>
      <c r="E37" s="90">
        <v>0.81454052772661012</v>
      </c>
      <c r="F37" s="90">
        <v>0.75242637785140232</v>
      </c>
      <c r="G37" s="90">
        <v>0.74167165980460636</v>
      </c>
      <c r="H37" s="90">
        <v>0.73460763538656504</v>
      </c>
      <c r="I37" s="90">
        <v>4.3115944426978638E-3</v>
      </c>
      <c r="J37" s="90">
        <v>2.75242997534357E-3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1">
        <v>0.40422916932389336</v>
      </c>
      <c r="Q37" s="91">
        <v>108.51963869999993</v>
      </c>
      <c r="R37" s="89">
        <v>0</v>
      </c>
      <c r="S37" s="89">
        <v>146.86265334449999</v>
      </c>
      <c r="U37" s="92"/>
    </row>
    <row r="38" spans="1:21" x14ac:dyDescent="0.35">
      <c r="A38" s="88" t="s">
        <v>48</v>
      </c>
      <c r="B38" s="88" t="str">
        <f>VLOOKUP(A38,'Energy Efficiency'!A:K,11,0)</f>
        <v>a</v>
      </c>
      <c r="D38" s="90">
        <v>0.95200670492457029</v>
      </c>
      <c r="E38" s="90">
        <v>0.9675783005289661</v>
      </c>
      <c r="F38" s="90">
        <v>0.94598189843827241</v>
      </c>
      <c r="G38" s="90">
        <v>0.95678927922274803</v>
      </c>
      <c r="H38" s="90">
        <v>0.930738563151712</v>
      </c>
      <c r="I38" s="90">
        <v>1.1199954971852657E-2</v>
      </c>
      <c r="J38" s="90">
        <v>1.4850761099183299E-2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1">
        <v>0.76763605934476398</v>
      </c>
      <c r="Q38" s="91">
        <v>48.688815837000014</v>
      </c>
      <c r="R38" s="89">
        <v>0</v>
      </c>
      <c r="S38" s="89">
        <v>51.690014688000005</v>
      </c>
      <c r="U38" s="92"/>
    </row>
    <row r="39" spans="1:21" x14ac:dyDescent="0.35">
      <c r="A39" s="88" t="s">
        <v>49</v>
      </c>
      <c r="B39" s="88" t="str">
        <f>VLOOKUP(A39,'Energy Efficiency'!A:K,11,0)</f>
        <v>b</v>
      </c>
      <c r="D39" s="90">
        <v>0</v>
      </c>
      <c r="E39" s="90">
        <v>0.68518477320561189</v>
      </c>
      <c r="F39" s="90">
        <v>0.68007896414714641</v>
      </c>
      <c r="G39" s="90">
        <v>0.64923760955359378</v>
      </c>
      <c r="H39" s="90">
        <v>0.46474554037821519</v>
      </c>
      <c r="I39" s="90">
        <v>0.15128036534930769</v>
      </c>
      <c r="J39" s="90">
        <v>3.3161960889838998E-2</v>
      </c>
      <c r="K39" s="90">
        <v>0</v>
      </c>
      <c r="L39" s="90">
        <v>0</v>
      </c>
      <c r="M39" s="90">
        <v>4.9742936231924485E-5</v>
      </c>
      <c r="N39" s="90">
        <v>0</v>
      </c>
      <c r="O39" s="90">
        <v>0</v>
      </c>
      <c r="P39" s="91">
        <v>8.3300045665026161</v>
      </c>
      <c r="Q39" s="91">
        <v>151.47695862168538</v>
      </c>
      <c r="R39" s="89">
        <v>0</v>
      </c>
      <c r="S39" s="89">
        <v>246.14557264800004</v>
      </c>
      <c r="U39" s="92"/>
    </row>
    <row r="40" spans="1:21" x14ac:dyDescent="0.35">
      <c r="A40" s="88" t="s">
        <v>50</v>
      </c>
      <c r="B40" s="88" t="str">
        <f>VLOOKUP(A40,'Energy Efficiency'!A:K,11,0)</f>
        <v>b</v>
      </c>
      <c r="D40" s="90">
        <v>0.81593133454478894</v>
      </c>
      <c r="E40" s="90">
        <v>0.78604238338229482</v>
      </c>
      <c r="F40" s="90">
        <v>0.76975381321532999</v>
      </c>
      <c r="G40" s="90">
        <v>0.76538385471291803</v>
      </c>
      <c r="H40" s="90">
        <v>0.64491747509112041</v>
      </c>
      <c r="I40" s="90">
        <v>6.5525202709360353E-2</v>
      </c>
      <c r="J40" s="90">
        <v>5.4941176912437426E-2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1">
        <v>15.852279591093223</v>
      </c>
      <c r="Q40" s="91">
        <v>201.72257793743074</v>
      </c>
      <c r="R40" s="89">
        <v>0</v>
      </c>
      <c r="S40" s="89">
        <v>284.26894059599999</v>
      </c>
      <c r="U40" s="92"/>
    </row>
    <row r="41" spans="1:21" x14ac:dyDescent="0.35">
      <c r="A41" s="88" t="s">
        <v>51</v>
      </c>
      <c r="B41" s="88" t="str">
        <f>VLOOKUP(A41,'Energy Efficiency'!A:K,11,0)</f>
        <v>b</v>
      </c>
      <c r="D41" s="90">
        <v>0.22020749402596829</v>
      </c>
      <c r="E41" s="90">
        <v>0.22080994210447633</v>
      </c>
      <c r="F41" s="90">
        <v>0.22024648475775457</v>
      </c>
      <c r="G41" s="90">
        <v>0.22025356505287036</v>
      </c>
      <c r="H41" s="90">
        <v>0</v>
      </c>
      <c r="I41" s="90">
        <v>5.4633652990713356E-2</v>
      </c>
      <c r="J41" s="90">
        <v>0.14264171237536297</v>
      </c>
      <c r="K41" s="90">
        <v>1.0318136384385663E-2</v>
      </c>
      <c r="L41" s="90">
        <v>9.9113065089138589E-3</v>
      </c>
      <c r="M41" s="90">
        <v>1.3291777296768298E-3</v>
      </c>
      <c r="N41" s="90">
        <v>0</v>
      </c>
      <c r="O41" s="90">
        <v>1.4195790696280473E-3</v>
      </c>
      <c r="P41" s="91">
        <v>1141.3641927031565</v>
      </c>
      <c r="Q41" s="91">
        <v>371.37962235056375</v>
      </c>
      <c r="R41" s="89">
        <v>74.349990000000005</v>
      </c>
      <c r="S41" s="89">
        <v>7205.7576215520012</v>
      </c>
      <c r="U41" s="92"/>
    </row>
    <row r="42" spans="1:21" x14ac:dyDescent="0.35">
      <c r="A42" s="88" t="s">
        <v>52</v>
      </c>
      <c r="B42" s="88" t="s">
        <v>406</v>
      </c>
      <c r="D42" s="90">
        <v>0.36634041519655702</v>
      </c>
      <c r="E42" s="90">
        <v>0.21736056776202803</v>
      </c>
      <c r="F42" s="90">
        <v>0.2619641578759288</v>
      </c>
      <c r="G42" s="90">
        <v>0.26579710355316866</v>
      </c>
      <c r="H42" s="90">
        <v>0.22912184897041299</v>
      </c>
      <c r="I42" s="90">
        <v>2.5916693504715988E-3</v>
      </c>
      <c r="J42" s="90">
        <v>0</v>
      </c>
      <c r="K42" s="90">
        <v>0</v>
      </c>
      <c r="L42" s="90">
        <v>3.1560358593466301E-2</v>
      </c>
      <c r="M42" s="90">
        <v>2.52322663881774E-3</v>
      </c>
      <c r="N42" s="90">
        <v>0</v>
      </c>
      <c r="O42" s="90">
        <v>0</v>
      </c>
      <c r="P42" s="91">
        <v>0.22152553964522331</v>
      </c>
      <c r="Q42" s="91">
        <v>1.5060171000000009</v>
      </c>
      <c r="R42" s="89">
        <v>0</v>
      </c>
      <c r="S42" s="89">
        <v>6.4994787999999994</v>
      </c>
      <c r="U42" s="92"/>
    </row>
    <row r="43" spans="1:21" x14ac:dyDescent="0.35">
      <c r="A43" s="88" t="s">
        <v>54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1"/>
      <c r="R43" s="89"/>
      <c r="S43" s="89">
        <v>4.6923283749999998</v>
      </c>
      <c r="U43" s="92"/>
    </row>
    <row r="44" spans="1:21" x14ac:dyDescent="0.35">
      <c r="A44" s="88" t="s">
        <v>55</v>
      </c>
      <c r="B44" s="88" t="str">
        <f>VLOOKUP(A44,'Energy Efficiency'!A:K,11,0)</f>
        <v>a</v>
      </c>
      <c r="D44" s="90">
        <v>0.9349426782984902</v>
      </c>
      <c r="E44" s="90">
        <v>0.79810614305612237</v>
      </c>
      <c r="F44" s="90">
        <v>0.76903013096262629</v>
      </c>
      <c r="G44" s="90">
        <v>0.76567028655873726</v>
      </c>
      <c r="H44" s="90">
        <v>0.38134765898810602</v>
      </c>
      <c r="I44" s="90">
        <v>0.351684425047669</v>
      </c>
      <c r="J44" s="90">
        <v>3.2638202522962297E-2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1">
        <v>0.57621052631578951</v>
      </c>
      <c r="Q44" s="91">
        <v>12.941300999999994</v>
      </c>
      <c r="R44" s="89">
        <v>0</v>
      </c>
      <c r="S44" s="89">
        <v>17.654481000000001</v>
      </c>
      <c r="U44" s="92"/>
    </row>
    <row r="45" spans="1:21" x14ac:dyDescent="0.35">
      <c r="A45" s="88" t="s">
        <v>56</v>
      </c>
      <c r="B45" s="88" t="str">
        <f>VLOOKUP(A45,'Energy Efficiency'!A:K,11,0)</f>
        <v>a</v>
      </c>
      <c r="D45" s="90">
        <v>0.98163530285392486</v>
      </c>
      <c r="E45" s="90">
        <v>0.90788355173839763</v>
      </c>
      <c r="F45" s="90">
        <v>0.89240064728597546</v>
      </c>
      <c r="G45" s="90">
        <v>0.89357392045658146</v>
      </c>
      <c r="H45" s="90">
        <v>0.88024261944644799</v>
      </c>
      <c r="I45" s="90">
        <v>1.333130101013349E-2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1">
        <v>0</v>
      </c>
      <c r="Q45" s="91">
        <v>59.316837660000019</v>
      </c>
      <c r="R45" s="89">
        <v>0</v>
      </c>
      <c r="S45" s="89">
        <v>66.381567660000002</v>
      </c>
      <c r="U45" s="92"/>
    </row>
    <row r="46" spans="1:21" x14ac:dyDescent="0.35">
      <c r="A46" s="88" t="s">
        <v>57</v>
      </c>
      <c r="B46" s="88" t="str">
        <f>VLOOKUP(A46,'Energy Efficiency'!A:K,11,0)</f>
        <v/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1"/>
      <c r="Q46" s="91"/>
      <c r="R46" s="89"/>
      <c r="U46" s="92"/>
    </row>
    <row r="47" spans="1:21" x14ac:dyDescent="0.35">
      <c r="A47" s="88" t="s">
        <v>58</v>
      </c>
      <c r="B47" s="88" t="str">
        <f>VLOOKUP(A47,'Energy Efficiency'!A:K,11,0)</f>
        <v>b</v>
      </c>
      <c r="D47" s="90">
        <v>0.34026871293381283</v>
      </c>
      <c r="E47" s="90">
        <v>0.27042743772175915</v>
      </c>
      <c r="F47" s="90">
        <v>0.26717095761617982</v>
      </c>
      <c r="G47" s="90">
        <v>0.24882554006454793</v>
      </c>
      <c r="H47" s="90">
        <v>0</v>
      </c>
      <c r="I47" s="90">
        <v>0.16354304370376987</v>
      </c>
      <c r="J47" s="90">
        <v>7.3067804959775454E-2</v>
      </c>
      <c r="K47" s="90">
        <v>0</v>
      </c>
      <c r="L47" s="90">
        <v>6.4711866120775027E-3</v>
      </c>
      <c r="M47" s="90">
        <v>5.049391369601486E-3</v>
      </c>
      <c r="N47" s="90">
        <v>0</v>
      </c>
      <c r="O47" s="90">
        <v>6.9411341932364156E-4</v>
      </c>
      <c r="P47" s="91">
        <v>104.93510086061013</v>
      </c>
      <c r="Q47" s="91">
        <v>154.67169634848989</v>
      </c>
      <c r="R47" s="89">
        <v>0</v>
      </c>
      <c r="S47" s="89">
        <v>1043.3285793</v>
      </c>
      <c r="U47" s="92"/>
    </row>
    <row r="48" spans="1:21" x14ac:dyDescent="0.35">
      <c r="A48" s="88" t="s">
        <v>59</v>
      </c>
      <c r="B48" s="88" t="str">
        <f>VLOOKUP(A48,'Energy Efficiency'!A:K,11,0)</f>
        <v>b</v>
      </c>
      <c r="D48" s="90">
        <v>0.34083612526453394</v>
      </c>
      <c r="E48" s="90">
        <v>0.12884309614653944</v>
      </c>
      <c r="F48" s="90">
        <v>0.1222382309803634</v>
      </c>
      <c r="G48" s="90">
        <v>0.12413353052248635</v>
      </c>
      <c r="H48" s="90">
        <v>4.6136401801213436E-2</v>
      </c>
      <c r="I48" s="90">
        <v>2.2987366124737917E-3</v>
      </c>
      <c r="J48" s="90">
        <v>4.5755885030826907E-2</v>
      </c>
      <c r="K48" s="90">
        <v>1.1713079169896462E-3</v>
      </c>
      <c r="L48" s="90">
        <v>7.6268430192137863E-3</v>
      </c>
      <c r="M48" s="90">
        <v>1.4045906694354156E-2</v>
      </c>
      <c r="N48" s="90">
        <v>2.837945106449519E-3</v>
      </c>
      <c r="O48" s="90">
        <v>4.2605043409651277E-3</v>
      </c>
      <c r="P48" s="91">
        <v>4201.4242305467396</v>
      </c>
      <c r="Q48" s="91">
        <v>4797.3381224576597</v>
      </c>
      <c r="R48" s="89">
        <v>85.72</v>
      </c>
      <c r="S48" s="89">
        <v>73183.146525900011</v>
      </c>
      <c r="U48" s="92"/>
    </row>
    <row r="49" spans="1:21" x14ac:dyDescent="0.35">
      <c r="A49" s="88" t="s">
        <v>387</v>
      </c>
      <c r="B49" s="88" t="s">
        <v>407</v>
      </c>
      <c r="D49" s="90">
        <v>1.9431378274038621E-2</v>
      </c>
      <c r="E49" s="90">
        <v>1.5502153103170973E-2</v>
      </c>
      <c r="F49" s="90">
        <v>2.0428647286512995E-2</v>
      </c>
      <c r="G49" s="90">
        <v>2.1153201670827213E-2</v>
      </c>
      <c r="H49" s="90">
        <v>0</v>
      </c>
      <c r="I49" s="90">
        <v>3.0993858648031363E-3</v>
      </c>
      <c r="J49" s="90">
        <v>7.406828406379011E-3</v>
      </c>
      <c r="K49" s="90">
        <v>1.468177799737993E-3</v>
      </c>
      <c r="L49" s="90">
        <v>2.5269381032760885E-3</v>
      </c>
      <c r="M49" s="90">
        <v>3.6727971605918252E-3</v>
      </c>
      <c r="N49" s="90">
        <v>0</v>
      </c>
      <c r="O49" s="90">
        <v>2.9790956263204766E-3</v>
      </c>
      <c r="P49" s="91">
        <v>29.340064376596295</v>
      </c>
      <c r="Q49" s="91">
        <v>12.204773194867705</v>
      </c>
      <c r="R49" s="89">
        <v>5.359104E-2</v>
      </c>
      <c r="S49" s="89">
        <v>1966.5310839840001</v>
      </c>
      <c r="U49" s="92"/>
    </row>
    <row r="50" spans="1:21" x14ac:dyDescent="0.35">
      <c r="A50" s="88" t="s">
        <v>386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Q50" s="91"/>
      <c r="R50" s="89"/>
      <c r="U50" s="92"/>
    </row>
    <row r="51" spans="1:21" x14ac:dyDescent="0.35">
      <c r="A51" s="88" t="s">
        <v>385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  <c r="Q51" s="91"/>
      <c r="R51" s="89"/>
      <c r="U51" s="92"/>
    </row>
    <row r="52" spans="1:21" x14ac:dyDescent="0.35">
      <c r="A52" s="88" t="s">
        <v>60</v>
      </c>
      <c r="B52" s="88" t="str">
        <f>VLOOKUP(A52,'Energy Efficiency'!A:K,11,0)</f>
        <v>b</v>
      </c>
      <c r="D52" s="90">
        <v>0.3825119289685901</v>
      </c>
      <c r="E52" s="90">
        <v>0.27931533548150234</v>
      </c>
      <c r="F52" s="90">
        <v>0.24441809266307171</v>
      </c>
      <c r="G52" s="90">
        <v>0.23564759868006477</v>
      </c>
      <c r="H52" s="90">
        <v>5.7293675099238245E-2</v>
      </c>
      <c r="I52" s="90">
        <v>6.3726805100106781E-2</v>
      </c>
      <c r="J52" s="90">
        <v>0.11347797005710947</v>
      </c>
      <c r="K52" s="90">
        <v>1.0023431362374527E-3</v>
      </c>
      <c r="L52" s="90">
        <v>1.4680528737277617E-4</v>
      </c>
      <c r="M52" s="90">
        <v>0</v>
      </c>
      <c r="N52" s="90">
        <v>0</v>
      </c>
      <c r="O52" s="90">
        <v>0</v>
      </c>
      <c r="P52" s="91">
        <v>127.39130160639321</v>
      </c>
      <c r="Q52" s="91">
        <v>123.48183662822683</v>
      </c>
      <c r="R52" s="89">
        <v>0.9607869</v>
      </c>
      <c r="S52" s="89">
        <v>1068.688696788</v>
      </c>
      <c r="U52" s="92"/>
    </row>
    <row r="53" spans="1:21" x14ac:dyDescent="0.35">
      <c r="A53" s="88" t="s">
        <v>61</v>
      </c>
      <c r="B53" s="88" t="str">
        <f>VLOOKUP(A53,'Energy Efficiency'!A:K,11,0)</f>
        <v>a</v>
      </c>
      <c r="D53" s="90">
        <v>0.49838572865749597</v>
      </c>
      <c r="E53" s="90">
        <v>0.46408002563669098</v>
      </c>
      <c r="F53" s="90">
        <v>0.46615579040113903</v>
      </c>
      <c r="G53" s="90">
        <v>0.45333065080075796</v>
      </c>
      <c r="H53" s="90">
        <v>0.45333065080075796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1">
        <v>0</v>
      </c>
      <c r="Q53" s="91">
        <v>1.6078044499999995</v>
      </c>
      <c r="R53" s="89">
        <v>0</v>
      </c>
      <c r="S53" s="89">
        <v>3.5466484500000002</v>
      </c>
      <c r="U53" s="92"/>
    </row>
    <row r="54" spans="1:21" x14ac:dyDescent="0.35">
      <c r="A54" s="88" t="s">
        <v>62</v>
      </c>
      <c r="B54" s="88" t="s">
        <v>407</v>
      </c>
      <c r="D54" s="90">
        <v>0.92047735734278169</v>
      </c>
      <c r="E54" s="90">
        <v>0.96827820867083259</v>
      </c>
      <c r="F54" s="90">
        <v>0.92871316417044081</v>
      </c>
      <c r="G54" s="90">
        <v>0.95817703010169963</v>
      </c>
      <c r="H54" s="90">
        <v>0.78675903077500253</v>
      </c>
      <c r="I54" s="90">
        <v>0.14243848250663663</v>
      </c>
      <c r="J54" s="90">
        <v>2.8979517006107264E-2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1">
        <v>26.115495917330353</v>
      </c>
      <c r="Q54" s="91">
        <v>836.39833374786963</v>
      </c>
      <c r="R54" s="89">
        <v>0</v>
      </c>
      <c r="S54" s="89">
        <v>900.16124637600001</v>
      </c>
      <c r="U54" s="92"/>
    </row>
    <row r="55" spans="1:21" x14ac:dyDescent="0.35">
      <c r="A55" s="88" t="s">
        <v>64</v>
      </c>
      <c r="B55" s="88" t="s">
        <v>407</v>
      </c>
      <c r="D55" s="90">
        <v>0.6541379865153496</v>
      </c>
      <c r="E55" s="90">
        <v>0.55149756433920338</v>
      </c>
      <c r="F55" s="90">
        <v>0.62396335228716693</v>
      </c>
      <c r="G55" s="90">
        <v>0.62402121484144168</v>
      </c>
      <c r="H55" s="90">
        <v>0.59811261947297678</v>
      </c>
      <c r="I55" s="90">
        <v>7.9561800503603133E-3</v>
      </c>
      <c r="J55" s="90">
        <v>1.7952415318104632E-2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1">
        <v>1.528925676124568</v>
      </c>
      <c r="Q55" s="91">
        <v>51.616126423291433</v>
      </c>
      <c r="R55" s="89">
        <v>0</v>
      </c>
      <c r="S55" s="89">
        <v>85.16545725600001</v>
      </c>
      <c r="U55" s="92"/>
    </row>
    <row r="56" spans="1:21" x14ac:dyDescent="0.35">
      <c r="A56" s="88" t="s">
        <v>66</v>
      </c>
      <c r="B56" s="88" t="s">
        <v>406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1">
        <v>8.6400000000000001E-3</v>
      </c>
      <c r="Q56" s="91">
        <v>-8.6400000000000001E-3</v>
      </c>
      <c r="R56" s="89">
        <v>0</v>
      </c>
      <c r="S56" s="89">
        <v>0.69362000000000001</v>
      </c>
      <c r="U56" s="92"/>
    </row>
    <row r="57" spans="1:21" x14ac:dyDescent="0.35">
      <c r="A57" s="88" t="s">
        <v>67</v>
      </c>
      <c r="B57" s="88" t="str">
        <f>VLOOKUP(A57,'Energy Efficiency'!A:K,11,0)</f>
        <v>b</v>
      </c>
      <c r="D57" s="90">
        <v>0.45380783946477293</v>
      </c>
      <c r="E57" s="90">
        <v>0.42311251215253037</v>
      </c>
      <c r="F57" s="90">
        <v>0.37842543995395483</v>
      </c>
      <c r="G57" s="90">
        <v>0.38733411207087348</v>
      </c>
      <c r="H57" s="90">
        <v>3.4349721039766391E-2</v>
      </c>
      <c r="I57" s="90">
        <v>0.13518244948554203</v>
      </c>
      <c r="J57" s="90">
        <v>0.16692142339535088</v>
      </c>
      <c r="K57" s="90">
        <v>0</v>
      </c>
      <c r="L57" s="90">
        <v>2.2347234157161489E-2</v>
      </c>
      <c r="M57" s="90">
        <v>6.2075757751363627E-5</v>
      </c>
      <c r="N57" s="90">
        <v>2.8451339665887934E-2</v>
      </c>
      <c r="O57" s="90">
        <v>1.9868569413330818E-5</v>
      </c>
      <c r="P57" s="91">
        <v>33.604252338326305</v>
      </c>
      <c r="Q57" s="91">
        <v>25.162793602977708</v>
      </c>
      <c r="R57" s="89">
        <v>0</v>
      </c>
      <c r="S57" s="89">
        <v>151.72184455199999</v>
      </c>
      <c r="U57" s="92"/>
    </row>
    <row r="58" spans="1:21" x14ac:dyDescent="0.35">
      <c r="A58" s="88" t="s">
        <v>68</v>
      </c>
      <c r="B58" s="88" t="str">
        <f>VLOOKUP(A58,'Energy Efficiency'!A:K,11,0)</f>
        <v>b</v>
      </c>
      <c r="D58" s="90">
        <v>0.73582351942786439</v>
      </c>
      <c r="E58" s="90">
        <v>0.75370158522257824</v>
      </c>
      <c r="F58" s="90">
        <v>0.72223780470346466</v>
      </c>
      <c r="G58" s="90">
        <v>0.64528042929322871</v>
      </c>
      <c r="H58" s="90">
        <v>0.56931214782385964</v>
      </c>
      <c r="I58" s="90">
        <v>6.4070005235211017E-2</v>
      </c>
      <c r="J58" s="90">
        <v>1.1898276234158001E-2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1">
        <v>3.6218931045693945</v>
      </c>
      <c r="Q58" s="91">
        <v>178.64895569253861</v>
      </c>
      <c r="R58" s="89">
        <v>0</v>
      </c>
      <c r="S58" s="89">
        <v>282.46765363200001</v>
      </c>
      <c r="U58" s="92"/>
    </row>
    <row r="59" spans="1:21" x14ac:dyDescent="0.35">
      <c r="A59" s="88" t="s">
        <v>70</v>
      </c>
      <c r="B59" s="88" t="str">
        <f>VLOOKUP(A59,'Energy Efficiency'!A:K,11,0)</f>
        <v>b</v>
      </c>
      <c r="D59" s="90">
        <v>0.21923178073128902</v>
      </c>
      <c r="E59" s="90">
        <v>0.29775047189133486</v>
      </c>
      <c r="F59" s="90">
        <v>0.33648190208050283</v>
      </c>
      <c r="G59" s="90">
        <v>0.33127466200488931</v>
      </c>
      <c r="H59" s="90">
        <v>0.17978681719600101</v>
      </c>
      <c r="I59" s="90">
        <v>9.0041360269216223E-3</v>
      </c>
      <c r="J59" s="90">
        <v>0.11617172763343121</v>
      </c>
      <c r="K59" s="90">
        <v>3.6740601476404934E-3</v>
      </c>
      <c r="L59" s="90">
        <v>1.4469205904814719E-2</v>
      </c>
      <c r="M59" s="90">
        <v>2.6443255261877413E-3</v>
      </c>
      <c r="N59" s="90">
        <v>1.6599221685067154E-3</v>
      </c>
      <c r="O59" s="90">
        <v>3.8644672465712043E-3</v>
      </c>
      <c r="P59" s="91">
        <v>36.91831414865991</v>
      </c>
      <c r="Q59" s="91">
        <v>51.67786327393209</v>
      </c>
      <c r="R59" s="89">
        <v>0.99361140000000003</v>
      </c>
      <c r="S59" s="89">
        <v>270.43960525200004</v>
      </c>
      <c r="U59" s="92"/>
    </row>
    <row r="60" spans="1:21" x14ac:dyDescent="0.35">
      <c r="A60" s="88" t="s">
        <v>71</v>
      </c>
      <c r="B60" s="88" t="str">
        <f>VLOOKUP(A60,'Energy Efficiency'!A:K,11,0)</f>
        <v>b</v>
      </c>
      <c r="D60" s="90">
        <v>0.42890209869390966</v>
      </c>
      <c r="E60" s="90">
        <v>0.13157630794412739</v>
      </c>
      <c r="F60" s="90">
        <v>0.18798442092503176</v>
      </c>
      <c r="G60" s="90">
        <v>0.1928131977353098</v>
      </c>
      <c r="H60" s="90">
        <v>1.2826625910819086E-3</v>
      </c>
      <c r="I60" s="90">
        <v>0.15932249868210022</v>
      </c>
      <c r="J60" s="90">
        <v>4.5974385900639448E-4</v>
      </c>
      <c r="K60" s="90">
        <v>3.1269392703379556E-2</v>
      </c>
      <c r="L60" s="90">
        <v>1.6282599667483743E-4</v>
      </c>
      <c r="M60" s="90">
        <v>3.1607390306689621E-4</v>
      </c>
      <c r="N60" s="90">
        <v>0</v>
      </c>
      <c r="O60" s="90">
        <v>0</v>
      </c>
      <c r="P60" s="91">
        <v>2.2971450954570187</v>
      </c>
      <c r="Q60" s="91">
        <v>55.435032323966979</v>
      </c>
      <c r="R60" s="89">
        <v>0</v>
      </c>
      <c r="S60" s="89">
        <v>299.42025803999996</v>
      </c>
      <c r="U60" s="92"/>
    </row>
    <row r="61" spans="1:21" x14ac:dyDescent="0.35">
      <c r="A61" s="88" t="s">
        <v>72</v>
      </c>
      <c r="B61" s="88" t="s">
        <v>407</v>
      </c>
      <c r="D61" s="90">
        <v>0</v>
      </c>
      <c r="E61" s="90">
        <v>2.439179098714639E-3</v>
      </c>
      <c r="F61" s="90">
        <v>3.489897219480652E-3</v>
      </c>
      <c r="G61" s="90">
        <v>3.4776626364374061E-3</v>
      </c>
      <c r="H61" s="90">
        <v>0</v>
      </c>
      <c r="I61" s="90">
        <v>0</v>
      </c>
      <c r="J61" s="90">
        <v>0</v>
      </c>
      <c r="K61" s="90">
        <v>0</v>
      </c>
      <c r="L61" s="90">
        <v>3.4776626364374061E-3</v>
      </c>
      <c r="M61" s="90">
        <v>0</v>
      </c>
      <c r="N61" s="90">
        <v>0</v>
      </c>
      <c r="O61" s="90">
        <v>0</v>
      </c>
      <c r="P61" s="91">
        <v>8.5947718385150806E-2</v>
      </c>
      <c r="Q61" s="91">
        <v>5.8284919945972291E-10</v>
      </c>
      <c r="R61" s="89">
        <v>0</v>
      </c>
      <c r="S61" s="89">
        <v>24.714219852000003</v>
      </c>
      <c r="U61" s="92"/>
    </row>
    <row r="62" spans="1:21" x14ac:dyDescent="0.35">
      <c r="A62" s="88" t="s">
        <v>74</v>
      </c>
      <c r="B62" s="88" t="str">
        <f>VLOOKUP(A62,'Energy Efficiency'!A:K,11,0)</f>
        <v>b</v>
      </c>
      <c r="D62" s="90">
        <v>4.9592945731215445E-3</v>
      </c>
      <c r="E62" s="90">
        <v>6.3532258232651226E-2</v>
      </c>
      <c r="F62" s="90">
        <v>9.3632963331771332E-2</v>
      </c>
      <c r="G62" s="90">
        <v>9.9420660040021383E-2</v>
      </c>
      <c r="H62" s="90">
        <v>5.6137937307425556E-3</v>
      </c>
      <c r="I62" s="90">
        <v>6.5269234704899209E-3</v>
      </c>
      <c r="J62" s="90">
        <v>0</v>
      </c>
      <c r="K62" s="90">
        <v>6.8701465555467117E-3</v>
      </c>
      <c r="L62" s="90">
        <v>1.2188881419621843E-2</v>
      </c>
      <c r="M62" s="90">
        <v>5.5159013905153889E-2</v>
      </c>
      <c r="N62" s="90">
        <v>1.1028617557104364E-3</v>
      </c>
      <c r="O62" s="90">
        <v>1.1959039202756016E-2</v>
      </c>
      <c r="P62" s="91">
        <v>1.2933244838438123</v>
      </c>
      <c r="Q62" s="91">
        <v>4.1596277088561884</v>
      </c>
      <c r="R62" s="89">
        <v>0.40477980000000002</v>
      </c>
      <c r="S62" s="89">
        <v>58.918659263999999</v>
      </c>
      <c r="U62" s="92"/>
    </row>
    <row r="63" spans="1:21" x14ac:dyDescent="0.35">
      <c r="A63" s="88" t="s">
        <v>75</v>
      </c>
      <c r="B63" s="88" t="s">
        <v>407</v>
      </c>
      <c r="D63" s="90">
        <v>3.5715072549947879E-2</v>
      </c>
      <c r="E63" s="90">
        <v>0.10917718031204707</v>
      </c>
      <c r="F63" s="90">
        <v>0.14830739756327899</v>
      </c>
      <c r="G63" s="90">
        <v>0.148285573215858</v>
      </c>
      <c r="H63" s="90">
        <v>0</v>
      </c>
      <c r="I63" s="90">
        <v>0.10781696122471771</v>
      </c>
      <c r="J63" s="90">
        <v>4.4261105674585129E-3</v>
      </c>
      <c r="K63" s="90">
        <v>1.2893321445257046E-2</v>
      </c>
      <c r="L63" s="90">
        <v>1.412903288087445E-3</v>
      </c>
      <c r="M63" s="90">
        <v>6.3530721261369893E-3</v>
      </c>
      <c r="N63" s="90">
        <v>0</v>
      </c>
      <c r="O63" s="90">
        <v>1.5383204564200311E-2</v>
      </c>
      <c r="P63" s="91">
        <v>22.369118444491917</v>
      </c>
      <c r="Q63" s="91">
        <v>107.9901069955361</v>
      </c>
      <c r="R63" s="89">
        <v>12.41403</v>
      </c>
      <c r="S63" s="89">
        <v>962.82633801600002</v>
      </c>
      <c r="U63" s="92"/>
    </row>
    <row r="64" spans="1:21" x14ac:dyDescent="0.35">
      <c r="A64" s="88" t="s">
        <v>76</v>
      </c>
      <c r="B64" s="88" t="str">
        <f>VLOOKUP(A64,'Energy Efficiency'!A:K,11,0)</f>
        <v>b</v>
      </c>
      <c r="D64" s="90">
        <v>7.0415599190595798E-2</v>
      </c>
      <c r="E64" s="90">
        <v>0.21354831565991256</v>
      </c>
      <c r="F64" s="90">
        <v>0.30271625977438538</v>
      </c>
      <c r="G64" s="90">
        <v>0.33170284725951038</v>
      </c>
      <c r="H64" s="90">
        <v>0</v>
      </c>
      <c r="I64" s="90">
        <v>0.16929911780642631</v>
      </c>
      <c r="J64" s="90">
        <v>1.2568223056457235E-4</v>
      </c>
      <c r="K64" s="90">
        <v>1.8492194702061586E-2</v>
      </c>
      <c r="L64" s="90">
        <v>9.8681513559330081E-2</v>
      </c>
      <c r="M64" s="90">
        <v>6.5034773146614945E-3</v>
      </c>
      <c r="N64" s="90">
        <v>1.0104009395938011E-4</v>
      </c>
      <c r="O64" s="90">
        <v>3.8499821475952919E-2</v>
      </c>
      <c r="P64" s="91">
        <v>72.410179377593536</v>
      </c>
      <c r="Q64" s="91">
        <v>99.287159929746466</v>
      </c>
      <c r="R64" s="89">
        <v>9.7135020000000001</v>
      </c>
      <c r="S64" s="89">
        <v>546.90770008800007</v>
      </c>
      <c r="U64" s="92"/>
    </row>
    <row r="65" spans="1:21" x14ac:dyDescent="0.35">
      <c r="A65" s="88" t="s">
        <v>77</v>
      </c>
      <c r="B65" s="88" t="str">
        <f>VLOOKUP(A65,'Energy Efficiency'!A:K,11,0)</f>
        <v>a</v>
      </c>
      <c r="D65" s="90">
        <v>0.26592819181937</v>
      </c>
      <c r="E65" s="90">
        <v>0.34433338685178899</v>
      </c>
      <c r="F65" s="90">
        <v>0.34151044215955401</v>
      </c>
      <c r="G65" s="90">
        <v>0.15380595019365401</v>
      </c>
      <c r="H65" s="90">
        <v>0.15380595019365401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1">
        <v>0</v>
      </c>
      <c r="Q65" s="91">
        <v>0.76089948999999879</v>
      </c>
      <c r="R65" s="89">
        <v>0</v>
      </c>
      <c r="S65" s="89">
        <v>4.9471394899999996</v>
      </c>
      <c r="U65" s="92"/>
    </row>
    <row r="66" spans="1:21" x14ac:dyDescent="0.35">
      <c r="A66" s="88" t="s">
        <v>78</v>
      </c>
      <c r="B66" s="88" t="str">
        <f>VLOOKUP(A66,'Energy Efficiency'!A:K,11,0)</f>
        <v>a</v>
      </c>
      <c r="D66" s="90">
        <v>0.14603101778235719</v>
      </c>
      <c r="E66" s="90">
        <v>8.9102118739082498E-2</v>
      </c>
      <c r="F66" s="90">
        <v>8.611795035573612E-2</v>
      </c>
      <c r="G66" s="90">
        <v>7.8297990580267512E-2</v>
      </c>
      <c r="H66" s="90">
        <v>4.1311491137889803E-2</v>
      </c>
      <c r="I66" s="90">
        <v>0</v>
      </c>
      <c r="J66" s="90">
        <v>3.6986499442377703E-2</v>
      </c>
      <c r="K66" s="90">
        <v>0</v>
      </c>
      <c r="L66" s="90">
        <v>0</v>
      </c>
      <c r="M66" s="90">
        <v>0</v>
      </c>
      <c r="N66" s="90">
        <v>0</v>
      </c>
      <c r="O66" s="90">
        <v>0</v>
      </c>
      <c r="P66" s="91">
        <v>5.5297906148653118E-2</v>
      </c>
      <c r="Q66" s="91">
        <v>6.176412999999998E-2</v>
      </c>
      <c r="R66" s="89">
        <v>0</v>
      </c>
      <c r="S66" s="89">
        <v>1.49508353</v>
      </c>
      <c r="U66" s="92"/>
    </row>
    <row r="67" spans="1:21" x14ac:dyDescent="0.35">
      <c r="A67" s="88" t="s">
        <v>79</v>
      </c>
      <c r="B67" s="88" t="str">
        <f>VLOOKUP(A67,'Energy Efficiency'!A:K,11,0)</f>
        <v>b</v>
      </c>
      <c r="D67" s="90">
        <v>0.2801157687931804</v>
      </c>
      <c r="E67" s="90">
        <v>0.16975411096281889</v>
      </c>
      <c r="F67" s="90">
        <v>0.18019022184049444</v>
      </c>
      <c r="G67" s="90">
        <v>0.16480109816830327</v>
      </c>
      <c r="H67" s="90">
        <v>9.1342480733565337E-2</v>
      </c>
      <c r="I67" s="90">
        <v>4.3482161461219609E-2</v>
      </c>
      <c r="J67" s="90">
        <v>1.5719079127228662E-2</v>
      </c>
      <c r="K67" s="90">
        <v>0</v>
      </c>
      <c r="L67" s="90">
        <v>9.699006199247814E-3</v>
      </c>
      <c r="M67" s="90">
        <v>4.5583706470418723E-3</v>
      </c>
      <c r="N67" s="90">
        <v>0</v>
      </c>
      <c r="O67" s="90">
        <v>0</v>
      </c>
      <c r="P67" s="91">
        <v>6.5100818059277241</v>
      </c>
      <c r="Q67" s="91">
        <v>30.842899576516267</v>
      </c>
      <c r="R67" s="89">
        <v>0</v>
      </c>
      <c r="S67" s="89">
        <v>226.65493008000001</v>
      </c>
      <c r="U67" s="92"/>
    </row>
    <row r="68" spans="1:21" x14ac:dyDescent="0.35">
      <c r="A68" s="88" t="s">
        <v>80</v>
      </c>
      <c r="B68" s="88" t="str">
        <f>VLOOKUP(A68,'Energy Efficiency'!A:K,11,0)</f>
        <v>b</v>
      </c>
      <c r="D68" s="90">
        <v>0.24198547289533609</v>
      </c>
      <c r="E68" s="90">
        <v>0.12106638447592809</v>
      </c>
      <c r="F68" s="90">
        <v>0.1221814004499949</v>
      </c>
      <c r="G68" s="90">
        <v>0.13816685716781263</v>
      </c>
      <c r="H68" s="90">
        <v>1.8014059196161055E-2</v>
      </c>
      <c r="I68" s="90">
        <v>3.3551927932252743E-2</v>
      </c>
      <c r="J68" s="90">
        <v>8.4387118528331889E-2</v>
      </c>
      <c r="K68" s="90">
        <v>1.1376748184794209E-3</v>
      </c>
      <c r="L68" s="90">
        <v>6.3792953000792966E-4</v>
      </c>
      <c r="M68" s="90">
        <v>2.3197436685417171E-4</v>
      </c>
      <c r="N68" s="90">
        <v>2.0617288036124602E-4</v>
      </c>
      <c r="O68" s="90">
        <v>0</v>
      </c>
      <c r="P68" s="91">
        <v>43.475839991963767</v>
      </c>
      <c r="Q68" s="91">
        <v>24.310319193100234</v>
      </c>
      <c r="R68" s="89">
        <v>0.56278970000000006</v>
      </c>
      <c r="S68" s="89">
        <v>494.684110836</v>
      </c>
      <c r="U68" s="92"/>
    </row>
    <row r="69" spans="1:21" x14ac:dyDescent="0.35">
      <c r="A69" s="87" t="s">
        <v>82</v>
      </c>
      <c r="B69" s="88" t="str">
        <f>VLOOKUP(A69,'Energy Efficiency'!A:K,11,0)</f>
        <v>b</v>
      </c>
      <c r="D69" s="90">
        <v>8.5024660052111914E-2</v>
      </c>
      <c r="E69" s="90">
        <v>5.7241005413341428E-2</v>
      </c>
      <c r="F69" s="90">
        <v>5.8660456256945236E-2</v>
      </c>
      <c r="G69" s="90">
        <v>5.7093778117985557E-2</v>
      </c>
      <c r="H69" s="90">
        <v>1.7191428690701355E-2</v>
      </c>
      <c r="I69" s="90">
        <v>1.7919425614380993E-2</v>
      </c>
      <c r="J69" s="90">
        <v>1.9645684140091386E-2</v>
      </c>
      <c r="K69" s="90">
        <v>0</v>
      </c>
      <c r="L69" s="90">
        <v>1.9672011024016492E-3</v>
      </c>
      <c r="M69" s="90">
        <v>3.7003857041016533E-4</v>
      </c>
      <c r="N69" s="90">
        <v>0</v>
      </c>
      <c r="O69" s="90">
        <v>0</v>
      </c>
      <c r="P69" s="91">
        <v>45.858685495118614</v>
      </c>
      <c r="Q69" s="91">
        <v>73.244925919929415</v>
      </c>
      <c r="R69" s="89">
        <v>0</v>
      </c>
      <c r="S69" s="89">
        <v>2086.1049196800004</v>
      </c>
      <c r="U69" s="92"/>
    </row>
    <row r="70" spans="1:21" x14ac:dyDescent="0.35">
      <c r="A70" s="88" t="s">
        <v>83</v>
      </c>
      <c r="B70" s="88" t="str">
        <f>VLOOKUP(A70,'Energy Efficiency'!A:K,11,0)</f>
        <v>b</v>
      </c>
      <c r="D70" s="90">
        <v>0.6713704091894328</v>
      </c>
      <c r="E70" s="90">
        <v>0.30766142464172003</v>
      </c>
      <c r="F70" s="90">
        <v>0.28265438086979183</v>
      </c>
      <c r="G70" s="90">
        <v>0.24400774156210314</v>
      </c>
      <c r="H70" s="90">
        <v>0.10565862531772872</v>
      </c>
      <c r="I70" s="90">
        <v>4.0036659086767602E-2</v>
      </c>
      <c r="J70" s="90">
        <v>4.5213036831166571E-2</v>
      </c>
      <c r="K70" s="90">
        <v>0</v>
      </c>
      <c r="L70" s="90">
        <v>0</v>
      </c>
      <c r="M70" s="90">
        <v>0</v>
      </c>
      <c r="N70" s="90">
        <v>5.1461993292945984E-2</v>
      </c>
      <c r="O70" s="90">
        <v>1.6374270334942795E-3</v>
      </c>
      <c r="P70" s="91">
        <v>11.938136322193353</v>
      </c>
      <c r="Q70" s="91">
        <v>13.234097971522646</v>
      </c>
      <c r="R70" s="89">
        <v>0</v>
      </c>
      <c r="S70" s="89">
        <v>103.161621564</v>
      </c>
      <c r="U70" s="92"/>
    </row>
    <row r="71" spans="1:21" x14ac:dyDescent="0.35">
      <c r="A71" s="88" t="s">
        <v>84</v>
      </c>
      <c r="B71" s="88" t="str">
        <f>VLOOKUP(A71,'Energy Efficiency'!A:K,11,0)</f>
        <v>a</v>
      </c>
      <c r="D71" s="90">
        <v>0.84710865162639892</v>
      </c>
      <c r="E71" s="90">
        <v>5.9511013699264939E-2</v>
      </c>
      <c r="F71" s="90">
        <v>7.6432748951978297E-2</v>
      </c>
      <c r="G71" s="90">
        <v>7.8227994265122308E-2</v>
      </c>
      <c r="H71" s="90">
        <v>5.6533851467633602E-2</v>
      </c>
      <c r="I71" s="90">
        <v>0</v>
      </c>
      <c r="J71" s="90">
        <v>2.16941427974887E-2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1">
        <v>1.4634977635782749</v>
      </c>
      <c r="Q71" s="91">
        <v>3.8138019999999964</v>
      </c>
      <c r="R71" s="89">
        <v>0</v>
      </c>
      <c r="S71" s="89">
        <v>67.460501999999991</v>
      </c>
      <c r="U71" s="92"/>
    </row>
    <row r="72" spans="1:21" x14ac:dyDescent="0.35">
      <c r="A72" s="88" t="s">
        <v>85</v>
      </c>
      <c r="B72" s="88" t="str">
        <f>VLOOKUP(A72,'Energy Efficiency'!A:K,11,0)</f>
        <v>b</v>
      </c>
      <c r="D72" s="90">
        <v>0</v>
      </c>
      <c r="E72" s="90">
        <v>0.81246591639145394</v>
      </c>
      <c r="F72" s="90">
        <v>0.79930171159961294</v>
      </c>
      <c r="G72" s="90">
        <v>0.79767467342270104</v>
      </c>
      <c r="H72" s="90">
        <v>0.75839337509531857</v>
      </c>
      <c r="I72" s="90">
        <v>3.9030708599690704E-2</v>
      </c>
      <c r="J72" s="90">
        <v>0</v>
      </c>
      <c r="K72" s="90">
        <v>0</v>
      </c>
      <c r="L72" s="90">
        <v>0</v>
      </c>
      <c r="M72" s="90">
        <v>2.5058972769190203E-4</v>
      </c>
      <c r="N72" s="90">
        <v>0</v>
      </c>
      <c r="O72" s="90">
        <v>0</v>
      </c>
      <c r="P72" s="91">
        <v>5.8887445123152714E-3</v>
      </c>
      <c r="Q72" s="91">
        <v>18.739070089687683</v>
      </c>
      <c r="R72" s="89">
        <v>0</v>
      </c>
      <c r="S72" s="89">
        <v>23.499503568000002</v>
      </c>
      <c r="U72" s="92"/>
    </row>
    <row r="73" spans="1:21" x14ac:dyDescent="0.35">
      <c r="A73" s="88" t="s">
        <v>86</v>
      </c>
      <c r="B73" s="88" t="str">
        <f>VLOOKUP(A73,'Energy Efficiency'!A:K,11,0)</f>
        <v>b</v>
      </c>
      <c r="D73" s="90">
        <v>3.3560787471277866E-2</v>
      </c>
      <c r="E73" s="90">
        <v>0.25129889265632671</v>
      </c>
      <c r="F73" s="90">
        <v>0.253260602290449</v>
      </c>
      <c r="G73" s="90">
        <v>0.27476835340270833</v>
      </c>
      <c r="H73" s="90">
        <v>0</v>
      </c>
      <c r="I73" s="90">
        <v>0.25493382280599092</v>
      </c>
      <c r="J73" s="90">
        <v>5.5654855821892109E-4</v>
      </c>
      <c r="K73" s="90">
        <v>1.1664117152774794E-3</v>
      </c>
      <c r="L73" s="90">
        <v>1.4738231849562407E-2</v>
      </c>
      <c r="M73" s="90">
        <v>0</v>
      </c>
      <c r="N73" s="90">
        <v>0</v>
      </c>
      <c r="O73" s="90">
        <v>3.3733384736586271E-3</v>
      </c>
      <c r="P73" s="91">
        <v>3.557339293865029</v>
      </c>
      <c r="Q73" s="91">
        <v>27.879233359786973</v>
      </c>
      <c r="R73" s="89">
        <v>0.13401949999999999</v>
      </c>
      <c r="S73" s="89">
        <v>114.89893855199999</v>
      </c>
      <c r="U73" s="92"/>
    </row>
    <row r="74" spans="1:21" x14ac:dyDescent="0.35">
      <c r="A74" s="88" t="s">
        <v>87</v>
      </c>
      <c r="B74" s="88" t="str">
        <f>VLOOKUP(A74,'Energy Efficiency'!A:K,11,0)</f>
        <v>b</v>
      </c>
      <c r="D74" s="90">
        <v>0.96635380508873869</v>
      </c>
      <c r="E74" s="90">
        <v>0.94517401986457883</v>
      </c>
      <c r="F74" s="90">
        <v>0.92067646037753226</v>
      </c>
      <c r="G74" s="90">
        <v>0.92163469630148676</v>
      </c>
      <c r="H74" s="90">
        <v>0.89531684154556146</v>
      </c>
      <c r="I74" s="90">
        <v>8.6579152828481342E-3</v>
      </c>
      <c r="J74" s="90">
        <v>1.6244245318335491E-2</v>
      </c>
      <c r="K74" s="90">
        <v>1.4120775351896168E-4</v>
      </c>
      <c r="L74" s="90">
        <v>1.2744864747556641E-3</v>
      </c>
      <c r="M74" s="90">
        <v>0</v>
      </c>
      <c r="N74" s="90">
        <v>0</v>
      </c>
      <c r="O74" s="90">
        <v>0</v>
      </c>
      <c r="P74" s="91">
        <v>29.92431452480368</v>
      </c>
      <c r="Q74" s="91">
        <v>1544.1086289751561</v>
      </c>
      <c r="R74" s="89">
        <v>0.24120150000000001</v>
      </c>
      <c r="S74" s="89">
        <v>1708.132464324</v>
      </c>
      <c r="U74" s="92"/>
    </row>
    <row r="75" spans="1:21" x14ac:dyDescent="0.35">
      <c r="A75" s="88" t="s">
        <v>384</v>
      </c>
      <c r="B75" s="88" t="s">
        <v>406</v>
      </c>
      <c r="D75" s="90">
        <v>1.1309440800898799E-2</v>
      </c>
      <c r="E75" s="90">
        <v>3.7085420784015631E-2</v>
      </c>
      <c r="F75" s="90">
        <v>3.8718523662964174E-2</v>
      </c>
      <c r="G75" s="90">
        <v>3.8888279163132436E-2</v>
      </c>
      <c r="H75" s="90">
        <v>8.5859199327466308E-3</v>
      </c>
      <c r="I75" s="90">
        <v>0</v>
      </c>
      <c r="J75" s="90">
        <v>0</v>
      </c>
      <c r="K75" s="90">
        <v>0</v>
      </c>
      <c r="L75" s="90">
        <v>3.0302359230385802E-2</v>
      </c>
      <c r="M75" s="90">
        <v>0</v>
      </c>
      <c r="N75" s="90">
        <v>0</v>
      </c>
      <c r="O75" s="90">
        <v>0</v>
      </c>
      <c r="P75" s="91">
        <v>2.0484000000000006E-2</v>
      </c>
      <c r="Q75" s="91">
        <v>5.8039700000000298E-3</v>
      </c>
      <c r="R75" s="89">
        <v>0</v>
      </c>
      <c r="S75" s="89">
        <v>0.67598697000000008</v>
      </c>
      <c r="U75" s="92"/>
    </row>
    <row r="76" spans="1:21" x14ac:dyDescent="0.35">
      <c r="A76" s="88" t="s">
        <v>88</v>
      </c>
      <c r="B76" s="88" t="str">
        <f>VLOOKUP(A76,'Energy Efficiency'!A:K,11,0)</f>
        <v/>
      </c>
      <c r="D76" s="90">
        <v>2.5447712067331901E-2</v>
      </c>
      <c r="E76" s="90">
        <v>3.3776795484242311E-2</v>
      </c>
      <c r="F76" s="90">
        <v>6.5358153400688165E-2</v>
      </c>
      <c r="G76" s="90">
        <v>7.5135803284317862E-2</v>
      </c>
      <c r="H76" s="90">
        <v>3.5563569802661799E-5</v>
      </c>
      <c r="I76" s="90">
        <v>0</v>
      </c>
      <c r="J76" s="90">
        <v>5.2916900521244203E-2</v>
      </c>
      <c r="K76" s="90">
        <v>0</v>
      </c>
      <c r="L76" s="90">
        <v>2.2183339193271E-2</v>
      </c>
      <c r="M76" s="90">
        <v>0</v>
      </c>
      <c r="N76" s="90">
        <v>0</v>
      </c>
      <c r="O76" s="90">
        <v>0</v>
      </c>
      <c r="P76" s="91">
        <v>0.62295688646317382</v>
      </c>
      <c r="Q76" s="91">
        <v>2.9500000000037829E-4</v>
      </c>
      <c r="R76" s="89">
        <v>0</v>
      </c>
      <c r="S76" s="89">
        <v>8.2950053000000015</v>
      </c>
      <c r="U76" s="92"/>
    </row>
    <row r="77" spans="1:21" x14ac:dyDescent="0.35">
      <c r="A77" s="88" t="s">
        <v>90</v>
      </c>
      <c r="B77" s="88" t="str">
        <f>VLOOKUP(A77,'Energy Efficiency'!A:K,11,0)</f>
        <v>a</v>
      </c>
      <c r="D77" s="90">
        <v>0.53094007300534296</v>
      </c>
      <c r="E77" s="90">
        <v>0.29612489959753441</v>
      </c>
      <c r="F77" s="90">
        <v>0.34571819197472281</v>
      </c>
      <c r="G77" s="90">
        <v>0.31263946670568288</v>
      </c>
      <c r="H77" s="90">
        <v>1.1502621707152201E-2</v>
      </c>
      <c r="I77" s="90">
        <v>0.24527343783309602</v>
      </c>
      <c r="J77" s="90">
        <v>5.5093360369563998E-2</v>
      </c>
      <c r="K77" s="90">
        <v>0</v>
      </c>
      <c r="L77" s="90">
        <v>7.7004679587067799E-4</v>
      </c>
      <c r="M77" s="90">
        <v>0</v>
      </c>
      <c r="N77" s="90">
        <v>0</v>
      </c>
      <c r="O77" s="90">
        <v>0</v>
      </c>
      <c r="P77" s="91">
        <v>1.3385923510080435</v>
      </c>
      <c r="Q77" s="91">
        <v>6.1528375490000053</v>
      </c>
      <c r="R77" s="89">
        <v>0</v>
      </c>
      <c r="S77" s="89">
        <v>23.961881648999999</v>
      </c>
      <c r="U77" s="92"/>
    </row>
    <row r="78" spans="1:21" x14ac:dyDescent="0.35">
      <c r="A78" s="88" t="s">
        <v>91</v>
      </c>
      <c r="B78" s="88" t="str">
        <f>VLOOKUP(A78,'Energy Efficiency'!A:K,11,0)</f>
        <v>b</v>
      </c>
      <c r="D78" s="90">
        <v>0.24508436612720502</v>
      </c>
      <c r="E78" s="90">
        <v>0.33582068433903883</v>
      </c>
      <c r="F78" s="90">
        <v>0.41235237467854435</v>
      </c>
      <c r="G78" s="90">
        <v>0.43235261876723075</v>
      </c>
      <c r="H78" s="90">
        <v>0</v>
      </c>
      <c r="I78" s="90">
        <v>0.31666295800426597</v>
      </c>
      <c r="J78" s="90">
        <v>7.1375789239170526E-2</v>
      </c>
      <c r="K78" s="90">
        <v>2.1782531040504798E-2</v>
      </c>
      <c r="L78" s="90">
        <v>9.904672996834455E-3</v>
      </c>
      <c r="M78" s="90">
        <v>1.0238794215403942E-4</v>
      </c>
      <c r="N78" s="90">
        <v>0</v>
      </c>
      <c r="O78" s="90">
        <v>1.2524279544300958E-2</v>
      </c>
      <c r="P78" s="91">
        <v>125.72241953982247</v>
      </c>
      <c r="Q78" s="91">
        <v>271.82715355968151</v>
      </c>
      <c r="R78" s="89">
        <v>20.811619999999998</v>
      </c>
      <c r="S78" s="89">
        <v>967.63885527599996</v>
      </c>
      <c r="U78" s="92"/>
    </row>
    <row r="79" spans="1:21" x14ac:dyDescent="0.35">
      <c r="A79" s="88" t="s">
        <v>92</v>
      </c>
      <c r="B79" s="88" t="str">
        <f>VLOOKUP(A79,'Energy Efficiency'!A:K,11,0)</f>
        <v>b</v>
      </c>
      <c r="D79" s="90">
        <v>0.10408020043027334</v>
      </c>
      <c r="E79" s="90">
        <v>0.11845873039658533</v>
      </c>
      <c r="F79" s="90">
        <v>0.13347024063041663</v>
      </c>
      <c r="G79" s="90">
        <v>0.13499262751969027</v>
      </c>
      <c r="H79" s="90">
        <v>0</v>
      </c>
      <c r="I79" s="90">
        <v>6.5966374907959216E-2</v>
      </c>
      <c r="J79" s="90">
        <v>2.62446300710668E-2</v>
      </c>
      <c r="K79" s="90">
        <v>2.1922520982681395E-2</v>
      </c>
      <c r="L79" s="90">
        <v>1.0243793984104833E-2</v>
      </c>
      <c r="M79" s="90">
        <v>4.2354289961963965E-3</v>
      </c>
      <c r="N79" s="90">
        <v>7.1318521895306084E-4</v>
      </c>
      <c r="O79" s="90">
        <v>5.6666933364273525E-3</v>
      </c>
      <c r="P79" s="91">
        <v>242.61972217349216</v>
      </c>
      <c r="Q79" s="91">
        <v>394.2095023433879</v>
      </c>
      <c r="R79" s="89">
        <v>123.4712</v>
      </c>
      <c r="S79" s="89">
        <v>5632.162574256</v>
      </c>
      <c r="U79" s="92"/>
    </row>
    <row r="80" spans="1:21" x14ac:dyDescent="0.35">
      <c r="A80" s="88" t="s">
        <v>383</v>
      </c>
      <c r="B80" s="88" t="s">
        <v>406</v>
      </c>
      <c r="D80" s="90">
        <v>5.7261467853989702E-2</v>
      </c>
      <c r="E80" s="90">
        <v>0.29547275633434994</v>
      </c>
      <c r="F80" s="90">
        <v>0.3002885715106996</v>
      </c>
      <c r="G80" s="90">
        <v>0.32438365032583699</v>
      </c>
      <c r="H80" s="90">
        <v>0.100223913528365</v>
      </c>
      <c r="I80" s="90">
        <v>3.7121193502462013E-2</v>
      </c>
      <c r="J80" s="90">
        <v>0.16888278726087899</v>
      </c>
      <c r="K80" s="90">
        <v>0</v>
      </c>
      <c r="L80" s="90">
        <v>0</v>
      </c>
      <c r="M80" s="90">
        <v>1.8155756034130999E-2</v>
      </c>
      <c r="N80" s="90">
        <v>0</v>
      </c>
      <c r="O80" s="90">
        <v>0</v>
      </c>
      <c r="P80" s="91">
        <v>1.6887549295774649</v>
      </c>
      <c r="Q80" s="91">
        <v>1.2400771651959352</v>
      </c>
      <c r="R80" s="89">
        <v>0</v>
      </c>
      <c r="S80" s="89">
        <v>9.0289140400000001</v>
      </c>
      <c r="U80" s="92"/>
    </row>
    <row r="81" spans="1:21" x14ac:dyDescent="0.35">
      <c r="A81" s="88" t="s">
        <v>94</v>
      </c>
      <c r="B81" s="88" t="s">
        <v>406</v>
      </c>
      <c r="D81" s="90">
        <v>4.731665612032309E-2</v>
      </c>
      <c r="E81" s="90">
        <v>0.11574137721910874</v>
      </c>
      <c r="F81" s="90">
        <v>0.10162356264107358</v>
      </c>
      <c r="G81" s="90">
        <v>9.8291546679536212E-2</v>
      </c>
      <c r="H81" s="90">
        <v>4.1067691211655599E-3</v>
      </c>
      <c r="I81" s="90">
        <v>0</v>
      </c>
      <c r="J81" s="90">
        <v>8.9674208734555602E-2</v>
      </c>
      <c r="K81" s="90">
        <v>0</v>
      </c>
      <c r="L81" s="90">
        <v>0</v>
      </c>
      <c r="M81" s="90">
        <v>4.51056882381504E-3</v>
      </c>
      <c r="N81" s="90">
        <v>0</v>
      </c>
      <c r="O81" s="90">
        <v>0</v>
      </c>
      <c r="P81" s="91">
        <v>0.73419361224233792</v>
      </c>
      <c r="Q81" s="91">
        <v>3.2013280000000477E-2</v>
      </c>
      <c r="R81" s="89">
        <v>0</v>
      </c>
      <c r="S81" s="89">
        <v>7.7952470800000002</v>
      </c>
      <c r="U81" s="92"/>
    </row>
    <row r="82" spans="1:21" x14ac:dyDescent="0.35">
      <c r="A82" s="88" t="s">
        <v>95</v>
      </c>
      <c r="B82" s="88" t="str">
        <f>VLOOKUP(A82,'Energy Efficiency'!A:K,11,0)</f>
        <v>b</v>
      </c>
      <c r="D82" s="90">
        <v>0.78280667091439249</v>
      </c>
      <c r="E82" s="90">
        <v>0.85883365090731578</v>
      </c>
      <c r="F82" s="90">
        <v>0.81351594173113229</v>
      </c>
      <c r="G82" s="90">
        <v>0.82007849034153946</v>
      </c>
      <c r="H82" s="90">
        <v>0.21976406425988504</v>
      </c>
      <c r="I82" s="90">
        <v>0.58572236541246414</v>
      </c>
      <c r="J82" s="90">
        <v>1.4560338914153604E-2</v>
      </c>
      <c r="K82" s="90">
        <v>0</v>
      </c>
      <c r="L82" s="90">
        <v>0</v>
      </c>
      <c r="M82" s="90">
        <v>3.1721966752199727E-5</v>
      </c>
      <c r="N82" s="90">
        <v>0</v>
      </c>
      <c r="O82" s="90">
        <v>0</v>
      </c>
      <c r="P82" s="91">
        <v>2.9170329676763878</v>
      </c>
      <c r="Q82" s="91">
        <v>159.25837760850362</v>
      </c>
      <c r="R82" s="89">
        <v>0</v>
      </c>
      <c r="S82" s="89">
        <v>197.75596176000002</v>
      </c>
      <c r="U82" s="92"/>
    </row>
    <row r="83" spans="1:21" x14ac:dyDescent="0.35">
      <c r="A83" s="88" t="s">
        <v>97</v>
      </c>
      <c r="B83" s="88" t="str">
        <f>VLOOKUP(A83,'Energy Efficiency'!A:K,11,0)</f>
        <v>a</v>
      </c>
      <c r="D83" s="90">
        <v>0.61441869779045799</v>
      </c>
      <c r="E83" s="90">
        <v>0.54705154491728802</v>
      </c>
      <c r="F83" s="90">
        <v>0.51930794561985905</v>
      </c>
      <c r="G83" s="90">
        <v>0.51508863277816197</v>
      </c>
      <c r="H83" s="90">
        <v>0.51508863277816197</v>
      </c>
      <c r="I83" s="90">
        <v>0</v>
      </c>
      <c r="J83" s="90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  <c r="P83" s="91">
        <v>0</v>
      </c>
      <c r="Q83" s="91">
        <v>5.2570100799999953</v>
      </c>
      <c r="R83" s="89">
        <v>0</v>
      </c>
      <c r="S83" s="89">
        <v>10.20603008</v>
      </c>
      <c r="U83" s="92"/>
    </row>
    <row r="84" spans="1:21" x14ac:dyDescent="0.35">
      <c r="A84" s="88" t="s">
        <v>98</v>
      </c>
      <c r="B84" s="88" t="str">
        <f>VLOOKUP(A84,'Energy Efficiency'!A:K,11,0)</f>
        <v>b</v>
      </c>
      <c r="D84" s="90">
        <v>0.1277399753899856</v>
      </c>
      <c r="E84" s="90">
        <v>0.39148575148432391</v>
      </c>
      <c r="F84" s="90">
        <v>0.31892979585914544</v>
      </c>
      <c r="G84" s="90">
        <v>0.28662536390507726</v>
      </c>
      <c r="H84" s="90">
        <v>0.10368466835117145</v>
      </c>
      <c r="I84" s="90">
        <v>2.0288936117333471E-3</v>
      </c>
      <c r="J84" s="90">
        <v>0.17653033701778925</v>
      </c>
      <c r="K84" s="90">
        <v>0</v>
      </c>
      <c r="L84" s="90">
        <v>0</v>
      </c>
      <c r="M84" s="90">
        <v>6.2770638635487399E-4</v>
      </c>
      <c r="N84" s="90">
        <v>3.7537585380282797E-3</v>
      </c>
      <c r="O84" s="90">
        <v>0</v>
      </c>
      <c r="P84" s="91">
        <v>27.835081082798119</v>
      </c>
      <c r="Q84" s="91">
        <v>17.359645108521889</v>
      </c>
      <c r="R84" s="89">
        <v>0</v>
      </c>
      <c r="S84" s="89">
        <v>157.67873985599999</v>
      </c>
      <c r="U84" s="92"/>
    </row>
    <row r="85" spans="1:21" x14ac:dyDescent="0.35">
      <c r="A85" s="88" t="s">
        <v>99</v>
      </c>
      <c r="B85" s="88" t="str">
        <f>VLOOKUP(A85,'Energy Efficiency'!A:K,11,0)</f>
        <v>b</v>
      </c>
      <c r="D85" s="90">
        <v>2.0980337950929469E-2</v>
      </c>
      <c r="E85" s="90">
        <v>0.10293519501373088</v>
      </c>
      <c r="F85" s="90">
        <v>0.13378877651388429</v>
      </c>
      <c r="G85" s="90">
        <v>0.14206252570177116</v>
      </c>
      <c r="H85" s="90">
        <v>0</v>
      </c>
      <c r="I85" s="90">
        <v>4.999284057767199E-2</v>
      </c>
      <c r="J85" s="90">
        <v>6.5891933421853462E-3</v>
      </c>
      <c r="K85" s="90">
        <v>1.381028281704353E-2</v>
      </c>
      <c r="L85" s="90">
        <v>2.7501904820684701E-2</v>
      </c>
      <c r="M85" s="90">
        <v>1.6819975310211333E-2</v>
      </c>
      <c r="N85" s="90">
        <v>4.5623658991848949E-4</v>
      </c>
      <c r="O85" s="90">
        <v>2.6892092244055758E-2</v>
      </c>
      <c r="P85" s="91">
        <v>541.77143891491744</v>
      </c>
      <c r="Q85" s="91">
        <v>533.78765045904254</v>
      </c>
      <c r="R85" s="89">
        <v>107.4829</v>
      </c>
      <c r="S85" s="89">
        <v>8327.6147846160002</v>
      </c>
      <c r="U85" s="92"/>
    </row>
    <row r="86" spans="1:21" x14ac:dyDescent="0.35">
      <c r="A86" s="88" t="s">
        <v>100</v>
      </c>
      <c r="B86" s="88" t="str">
        <f>VLOOKUP(A86,'Energy Efficiency'!A:K,11,0)</f>
        <v>b</v>
      </c>
      <c r="D86" s="90">
        <v>0.8062640622165469</v>
      </c>
      <c r="E86" s="90">
        <v>0.49778778577115756</v>
      </c>
      <c r="F86" s="90">
        <v>0.45049507296207408</v>
      </c>
      <c r="G86" s="90">
        <v>0.41412807023614334</v>
      </c>
      <c r="H86" s="90">
        <v>0.27878270600732963</v>
      </c>
      <c r="I86" s="90">
        <v>7.9383119571672253E-2</v>
      </c>
      <c r="J86" s="90">
        <v>5.5933536182148122E-2</v>
      </c>
      <c r="K86" s="90">
        <v>0</v>
      </c>
      <c r="L86" s="90">
        <v>0</v>
      </c>
      <c r="M86" s="90">
        <v>2.8708474993316252E-5</v>
      </c>
      <c r="N86" s="90">
        <v>0</v>
      </c>
      <c r="O86" s="90">
        <v>0</v>
      </c>
      <c r="P86" s="91">
        <v>15.84512483170203</v>
      </c>
      <c r="Q86" s="91">
        <v>101.41091115403799</v>
      </c>
      <c r="R86" s="89">
        <v>0</v>
      </c>
      <c r="S86" s="89">
        <v>283.13955129600004</v>
      </c>
      <c r="U86" s="92"/>
    </row>
    <row r="87" spans="1:21" x14ac:dyDescent="0.35">
      <c r="A87" s="88" t="s">
        <v>101</v>
      </c>
      <c r="B87" s="88" t="s">
        <v>406</v>
      </c>
      <c r="D87" s="90">
        <v>0</v>
      </c>
      <c r="E87" s="90">
        <v>0</v>
      </c>
      <c r="F87" s="90">
        <v>0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  <c r="P87" s="91">
        <v>0</v>
      </c>
      <c r="Q87" s="91">
        <v>0</v>
      </c>
      <c r="R87" s="89">
        <v>0</v>
      </c>
      <c r="S87" s="89">
        <v>6.4227186720000002</v>
      </c>
      <c r="U87" s="92"/>
    </row>
    <row r="88" spans="1:21" x14ac:dyDescent="0.35">
      <c r="A88" s="88" t="s">
        <v>102</v>
      </c>
      <c r="B88" s="88" t="str">
        <f>VLOOKUP(A88,'Energy Efficiency'!A:K,11,0)</f>
        <v>b</v>
      </c>
      <c r="D88" s="90">
        <v>7.8068815710282541E-2</v>
      </c>
      <c r="E88" s="90">
        <v>0.11092983130908567</v>
      </c>
      <c r="F88" s="90">
        <v>0.16085793149959121</v>
      </c>
      <c r="G88" s="90">
        <v>0.17170050945553295</v>
      </c>
      <c r="H88" s="90">
        <v>0</v>
      </c>
      <c r="I88" s="90">
        <v>6.7342643085910522E-2</v>
      </c>
      <c r="J88" s="90">
        <v>3.2770552641294214E-2</v>
      </c>
      <c r="K88" s="90">
        <v>1.0411319987171158E-2</v>
      </c>
      <c r="L88" s="90">
        <v>2.4833178690093546E-2</v>
      </c>
      <c r="M88" s="90">
        <v>3.3476031041718611E-2</v>
      </c>
      <c r="N88" s="90">
        <v>6.2429025320386315E-4</v>
      </c>
      <c r="O88" s="90">
        <v>2.2424938199026869E-3</v>
      </c>
      <c r="P88" s="91">
        <v>52.401716127196956</v>
      </c>
      <c r="Q88" s="91">
        <v>54.22772619451905</v>
      </c>
      <c r="R88" s="89">
        <v>6.1147799999999997</v>
      </c>
      <c r="S88" s="89">
        <v>656.63300988000003</v>
      </c>
      <c r="U88" s="92"/>
    </row>
    <row r="89" spans="1:21" x14ac:dyDescent="0.35">
      <c r="A89" s="88" t="s">
        <v>103</v>
      </c>
      <c r="B89" s="88" t="s">
        <v>406</v>
      </c>
      <c r="D89" s="90">
        <v>0</v>
      </c>
      <c r="E89" s="90">
        <v>9.8294193986384365E-2</v>
      </c>
      <c r="F89" s="90">
        <v>0.149004763025612</v>
      </c>
      <c r="G89" s="90">
        <v>0.15533810896669664</v>
      </c>
      <c r="H89" s="90">
        <v>0</v>
      </c>
      <c r="I89" s="90">
        <v>0</v>
      </c>
      <c r="J89" s="90">
        <v>0.15414858799155301</v>
      </c>
      <c r="K89" s="90">
        <v>0</v>
      </c>
      <c r="L89" s="90">
        <v>0</v>
      </c>
      <c r="M89" s="90">
        <v>0</v>
      </c>
      <c r="N89" s="90">
        <v>0</v>
      </c>
      <c r="O89" s="90">
        <v>1.18952097514362E-3</v>
      </c>
      <c r="P89" s="91">
        <v>1.2303145634306913</v>
      </c>
      <c r="Q89" s="91">
        <v>9.4939888732892275E-3</v>
      </c>
      <c r="R89" s="89">
        <v>0</v>
      </c>
      <c r="S89" s="89">
        <v>7.9813547399999996</v>
      </c>
      <c r="U89" s="92"/>
    </row>
    <row r="90" spans="1:21" x14ac:dyDescent="0.35">
      <c r="A90" s="88" t="s">
        <v>104</v>
      </c>
      <c r="B90" s="88" t="str">
        <f>VLOOKUP(A90,'Energy Efficiency'!A:K,11,0)</f>
        <v>a</v>
      </c>
      <c r="D90" s="90">
        <v>8.3421317675932666E-2</v>
      </c>
      <c r="E90" s="90">
        <v>0.10496346686454153</v>
      </c>
      <c r="F90" s="90">
        <v>0.11076814498969255</v>
      </c>
      <c r="G90" s="90">
        <v>0.10919572629427986</v>
      </c>
      <c r="H90" s="90">
        <v>0.102252176242366</v>
      </c>
      <c r="I90" s="90">
        <v>6.9435500519138644E-3</v>
      </c>
      <c r="J90" s="90">
        <v>0</v>
      </c>
      <c r="K90" s="90">
        <v>0</v>
      </c>
      <c r="L90" s="90">
        <v>0</v>
      </c>
      <c r="M90" s="90">
        <v>0</v>
      </c>
      <c r="N90" s="90">
        <v>0</v>
      </c>
      <c r="O90" s="90">
        <v>0</v>
      </c>
      <c r="P90" s="91">
        <v>0</v>
      </c>
      <c r="Q90" s="91">
        <v>0.31405241379310161</v>
      </c>
      <c r="R90" s="89">
        <v>0</v>
      </c>
      <c r="S90" s="89">
        <v>2.8760504137930996</v>
      </c>
      <c r="U90" s="92"/>
    </row>
    <row r="91" spans="1:21" x14ac:dyDescent="0.35">
      <c r="A91" s="88" t="s">
        <v>382</v>
      </c>
      <c r="B91" s="88" t="s">
        <v>406</v>
      </c>
      <c r="D91" s="90">
        <v>6.748893054729993E-2</v>
      </c>
      <c r="E91" s="90">
        <v>1.9692198625661569E-2</v>
      </c>
      <c r="F91" s="90">
        <v>4.9853962495972362E-2</v>
      </c>
      <c r="G91" s="90">
        <v>4.6828554350479695E-2</v>
      </c>
      <c r="H91" s="90">
        <v>4.6862403071341102E-3</v>
      </c>
      <c r="I91" s="90">
        <v>0</v>
      </c>
      <c r="J91" s="90">
        <v>3.4558990529133002E-3</v>
      </c>
      <c r="K91" s="90">
        <v>0</v>
      </c>
      <c r="L91" s="90">
        <v>8.5005289500568806E-3</v>
      </c>
      <c r="M91" s="90">
        <v>1.6624348524677701E-2</v>
      </c>
      <c r="N91" s="90">
        <v>1.35615375156977E-2</v>
      </c>
      <c r="O91" s="90">
        <v>0</v>
      </c>
      <c r="P91" s="91">
        <v>0.78219084405009265</v>
      </c>
      <c r="Q91" s="91">
        <v>8.6979900000000332E-2</v>
      </c>
      <c r="R91" s="89">
        <v>0</v>
      </c>
      <c r="S91" s="89">
        <v>18.560699899999999</v>
      </c>
      <c r="U91" s="92"/>
    </row>
    <row r="92" spans="1:21" x14ac:dyDescent="0.35">
      <c r="A92" s="88" t="s">
        <v>105</v>
      </c>
      <c r="B92" s="88" t="s">
        <v>406</v>
      </c>
      <c r="D92" s="90">
        <v>0</v>
      </c>
      <c r="E92" s="90">
        <v>0</v>
      </c>
      <c r="F92" s="90">
        <v>0</v>
      </c>
      <c r="G92" s="90">
        <v>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  <c r="P92" s="91">
        <v>0</v>
      </c>
      <c r="Q92" s="91">
        <v>0</v>
      </c>
      <c r="R92" s="89">
        <v>0</v>
      </c>
      <c r="S92" s="89">
        <v>5.6196000000000002</v>
      </c>
      <c r="U92" s="92"/>
    </row>
    <row r="93" spans="1:21" x14ac:dyDescent="0.35">
      <c r="A93" s="88" t="s">
        <v>106</v>
      </c>
      <c r="B93" s="88" t="str">
        <f>VLOOKUP(A93,'Energy Efficiency'!A:K,11,0)</f>
        <v>b</v>
      </c>
      <c r="D93" s="90">
        <v>0.74965327058151598</v>
      </c>
      <c r="E93" s="90">
        <v>0.66585244800985188</v>
      </c>
      <c r="F93" s="90">
        <v>0.59901010479898398</v>
      </c>
      <c r="G93" s="90">
        <v>0.6365100211764988</v>
      </c>
      <c r="H93" s="90">
        <v>0.57115238344429564</v>
      </c>
      <c r="I93" s="90">
        <v>3.4869752603924484E-2</v>
      </c>
      <c r="J93" s="90">
        <v>2.6954267643406343E-2</v>
      </c>
      <c r="K93" s="90">
        <v>0</v>
      </c>
      <c r="L93" s="90">
        <v>7.4428562205612148E-4</v>
      </c>
      <c r="M93" s="90">
        <v>1.0364350293780465E-3</v>
      </c>
      <c r="N93" s="90">
        <v>1.7528969308147708E-3</v>
      </c>
      <c r="O93" s="90">
        <v>0</v>
      </c>
      <c r="P93" s="91">
        <v>19.972372459272925</v>
      </c>
      <c r="Q93" s="91">
        <v>253.70107193715509</v>
      </c>
      <c r="R93" s="89">
        <v>0</v>
      </c>
      <c r="S93" s="89">
        <v>429.95936480400002</v>
      </c>
      <c r="U93" s="92"/>
    </row>
    <row r="94" spans="1:21" x14ac:dyDescent="0.35">
      <c r="A94" s="88" t="s">
        <v>107</v>
      </c>
      <c r="B94" s="88" t="str">
        <f>VLOOKUP(A94,'Energy Efficiency'!A:K,11,0)</f>
        <v>a</v>
      </c>
      <c r="D94" s="90">
        <v>0.89297141918390122</v>
      </c>
      <c r="E94" s="90">
        <v>0.75709100719134204</v>
      </c>
      <c r="F94" s="90">
        <v>0.78517903513407261</v>
      </c>
      <c r="G94" s="90">
        <v>0.76268398671655124</v>
      </c>
      <c r="H94" s="90">
        <v>0.73846046176514901</v>
      </c>
      <c r="I94" s="90">
        <v>4.376267473871126E-3</v>
      </c>
      <c r="J94" s="90">
        <v>1.9847257477531102E-2</v>
      </c>
      <c r="K94" s="90">
        <v>0</v>
      </c>
      <c r="L94" s="90">
        <v>0</v>
      </c>
      <c r="M94" s="90">
        <v>0</v>
      </c>
      <c r="N94" s="90">
        <v>0</v>
      </c>
      <c r="O94" s="90">
        <v>0</v>
      </c>
      <c r="P94" s="91">
        <v>2.7386644249686998</v>
      </c>
      <c r="Q94" s="91">
        <v>102.50184571999992</v>
      </c>
      <c r="R94" s="89">
        <v>0</v>
      </c>
      <c r="S94" s="89">
        <v>137.98704572</v>
      </c>
      <c r="U94" s="92"/>
    </row>
    <row r="95" spans="1:21" x14ac:dyDescent="0.35">
      <c r="A95" s="88" t="s">
        <v>108</v>
      </c>
      <c r="B95" s="88" t="str">
        <f>VLOOKUP(A95,'Energy Efficiency'!A:K,11,0)</f>
        <v>a</v>
      </c>
      <c r="D95" s="90">
        <v>0.88579627757277635</v>
      </c>
      <c r="E95" s="90">
        <v>0.87807129575265286</v>
      </c>
      <c r="F95" s="90">
        <v>0.87060026507879451</v>
      </c>
      <c r="G95" s="90">
        <v>0.86851795771282103</v>
      </c>
      <c r="H95" s="90">
        <v>0.79069159926252008</v>
      </c>
      <c r="I95" s="90">
        <v>7.7826358450300975E-2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  <c r="O95" s="90">
        <v>0</v>
      </c>
      <c r="P95" s="91">
        <v>0</v>
      </c>
      <c r="Q95" s="91">
        <v>23.673550500000005</v>
      </c>
      <c r="R95" s="89">
        <v>0</v>
      </c>
      <c r="S95" s="89">
        <v>27.257410500000002</v>
      </c>
      <c r="U95" s="92"/>
    </row>
    <row r="96" spans="1:21" x14ac:dyDescent="0.35">
      <c r="A96" s="88" t="s">
        <v>109</v>
      </c>
      <c r="B96" s="88" t="str">
        <f>VLOOKUP(A96,'Energy Efficiency'!A:K,11,0)</f>
        <v>a</v>
      </c>
      <c r="D96" s="90">
        <v>0.42233943702495175</v>
      </c>
      <c r="E96" s="90">
        <v>0.33841413970834355</v>
      </c>
      <c r="F96" s="90">
        <v>0.24015203038208741</v>
      </c>
      <c r="G96" s="90">
        <v>0.2525872669678198</v>
      </c>
      <c r="H96" s="90">
        <v>4.4243600385647799E-2</v>
      </c>
      <c r="I96" s="90">
        <v>0.20834366658217202</v>
      </c>
      <c r="J96" s="90">
        <v>0</v>
      </c>
      <c r="K96" s="90">
        <v>0</v>
      </c>
      <c r="L96" s="90">
        <v>0</v>
      </c>
      <c r="M96" s="90">
        <v>0</v>
      </c>
      <c r="N96" s="90">
        <v>0</v>
      </c>
      <c r="O96" s="90">
        <v>0</v>
      </c>
      <c r="P96" s="91">
        <v>0</v>
      </c>
      <c r="Q96" s="91">
        <v>6.7236467284921604</v>
      </c>
      <c r="R96" s="89">
        <v>0</v>
      </c>
      <c r="S96" s="89">
        <v>26.619104</v>
      </c>
      <c r="U96" s="92"/>
    </row>
    <row r="97" spans="1:21" x14ac:dyDescent="0.35">
      <c r="A97" s="88" t="s">
        <v>110</v>
      </c>
      <c r="B97" s="88" t="str">
        <f>VLOOKUP(A97,'Energy Efficiency'!A:K,11,0)</f>
        <v>b</v>
      </c>
      <c r="D97" s="90">
        <v>0.81119567414051552</v>
      </c>
      <c r="E97" s="90">
        <v>0.79024841543785584</v>
      </c>
      <c r="F97" s="90">
        <v>0.78391225867050229</v>
      </c>
      <c r="G97" s="90">
        <v>0.76072234685126183</v>
      </c>
      <c r="H97" s="90">
        <v>0.72056818181818172</v>
      </c>
      <c r="I97" s="90">
        <v>3.9288470962999374E-2</v>
      </c>
      <c r="J97" s="90">
        <v>8.6569407008086241E-4</v>
      </c>
      <c r="K97" s="90">
        <v>0</v>
      </c>
      <c r="L97" s="90">
        <v>0</v>
      </c>
      <c r="M97" s="90">
        <v>0</v>
      </c>
      <c r="N97" s="90">
        <v>0</v>
      </c>
      <c r="O97" s="90">
        <v>0</v>
      </c>
      <c r="P97" s="91">
        <v>0.11833227863583815</v>
      </c>
      <c r="Q97" s="91">
        <v>103.86529704338817</v>
      </c>
      <c r="R97" s="89">
        <v>0</v>
      </c>
      <c r="S97" s="89">
        <v>136.69064640000002</v>
      </c>
      <c r="U97" s="92"/>
    </row>
    <row r="98" spans="1:21" x14ac:dyDescent="0.35">
      <c r="A98" s="88" t="s">
        <v>111</v>
      </c>
      <c r="B98" s="88" t="str">
        <f>VLOOKUP(A98,'Energy Efficiency'!A:K,11,0)</f>
        <v>b</v>
      </c>
      <c r="D98" s="90">
        <v>0.70129086795608486</v>
      </c>
      <c r="E98" s="90">
        <v>0.53155363449900206</v>
      </c>
      <c r="F98" s="90">
        <v>0.54040943440129929</v>
      </c>
      <c r="G98" s="90">
        <v>0.51537402713299729</v>
      </c>
      <c r="H98" s="90">
        <v>0.40485212505946755</v>
      </c>
      <c r="I98" s="90">
        <v>6.3000518778012951E-2</v>
      </c>
      <c r="J98" s="90">
        <v>3.7005003813303211E-2</v>
      </c>
      <c r="K98" s="90">
        <v>0</v>
      </c>
      <c r="L98" s="90">
        <v>1.0516379271242418E-2</v>
      </c>
      <c r="M98" s="90">
        <v>0</v>
      </c>
      <c r="N98" s="90">
        <v>0</v>
      </c>
      <c r="O98" s="90">
        <v>0</v>
      </c>
      <c r="P98" s="91">
        <v>11.894412332278863</v>
      </c>
      <c r="Q98" s="91">
        <v>90.383466102865142</v>
      </c>
      <c r="R98" s="89">
        <v>0</v>
      </c>
      <c r="S98" s="89">
        <v>198.45369198</v>
      </c>
      <c r="U98" s="92"/>
    </row>
    <row r="99" spans="1:21" x14ac:dyDescent="0.35">
      <c r="A99" s="87" t="s">
        <v>408</v>
      </c>
      <c r="B99" s="88" t="str">
        <f>VLOOKUP(A99,'Energy Efficiency'!A:K,11,0)</f>
        <v>b</v>
      </c>
      <c r="D99" s="90">
        <v>1.0738562518362102E-2</v>
      </c>
      <c r="E99" s="90">
        <v>8.3490099957021276E-3</v>
      </c>
      <c r="F99" s="90">
        <v>8.5814193618051534E-3</v>
      </c>
      <c r="G99" s="90">
        <v>8.5278344085619896E-3</v>
      </c>
      <c r="H99" s="90">
        <v>6.1359245320207244E-3</v>
      </c>
      <c r="I99" s="90">
        <v>4.1377159672861656E-4</v>
      </c>
      <c r="J99" s="90">
        <v>0</v>
      </c>
      <c r="K99" s="90">
        <v>7.9109349325601794E-4</v>
      </c>
      <c r="L99" s="90">
        <v>2.2397103283825492E-5</v>
      </c>
      <c r="M99" s="90">
        <v>1.11984953923754E-5</v>
      </c>
      <c r="N99" s="90">
        <v>0</v>
      </c>
      <c r="O99" s="90">
        <v>1.1534491878804297E-3</v>
      </c>
      <c r="P99" s="91">
        <v>0.44177423026747303</v>
      </c>
      <c r="Q99" s="91">
        <v>2.4375549270605266</v>
      </c>
      <c r="R99" s="89">
        <v>0.29441580000000001</v>
      </c>
      <c r="S99" s="89">
        <v>372.16306101599997</v>
      </c>
      <c r="U99" s="92"/>
    </row>
    <row r="100" spans="1:21" x14ac:dyDescent="0.35">
      <c r="A100" s="88" t="s">
        <v>114</v>
      </c>
      <c r="B100" s="88" t="str">
        <f>VLOOKUP(A100,'Energy Efficiency'!A:K,11,0)</f>
        <v>b</v>
      </c>
      <c r="D100" s="90">
        <v>3.8566700539899509E-2</v>
      </c>
      <c r="E100" s="90">
        <v>0.13456028190485053</v>
      </c>
      <c r="F100" s="90">
        <v>0.15674547327088029</v>
      </c>
      <c r="G100" s="90">
        <v>0.15559364528612496</v>
      </c>
      <c r="H100" s="90">
        <v>0</v>
      </c>
      <c r="I100" s="90">
        <v>0.12846780845546146</v>
      </c>
      <c r="J100" s="90">
        <v>1.4206487246771413E-3</v>
      </c>
      <c r="K100" s="90">
        <v>1.0364363671356529E-2</v>
      </c>
      <c r="L100" s="90">
        <v>4.2073057974945397E-3</v>
      </c>
      <c r="M100" s="90">
        <v>1.3798837623647411E-3</v>
      </c>
      <c r="N100" s="90">
        <v>5.0948465393461546E-3</v>
      </c>
      <c r="O100" s="90">
        <v>4.6587883354243433E-3</v>
      </c>
      <c r="P100" s="91">
        <v>13.791177595033419</v>
      </c>
      <c r="Q100" s="91">
        <v>88.949964934062606</v>
      </c>
      <c r="R100" s="89">
        <v>7.3321750000000003</v>
      </c>
      <c r="S100" s="89">
        <v>707.44095831600009</v>
      </c>
      <c r="U100" s="92"/>
    </row>
    <row r="101" spans="1:21" x14ac:dyDescent="0.35">
      <c r="A101" s="88" t="s">
        <v>115</v>
      </c>
      <c r="B101" s="88" t="str">
        <f>VLOOKUP(A101,'Energy Efficiency'!A:K,11,0)</f>
        <v>b</v>
      </c>
      <c r="D101" s="90">
        <v>0.54672147375635183</v>
      </c>
      <c r="E101" s="90">
        <v>0.7541969235089484</v>
      </c>
      <c r="F101" s="90">
        <v>0.76338872918486123</v>
      </c>
      <c r="G101" s="90">
        <v>0.77029688533279128</v>
      </c>
      <c r="H101" s="90">
        <v>0</v>
      </c>
      <c r="I101" s="90">
        <v>0</v>
      </c>
      <c r="J101" s="90">
        <v>0.38865600896034963</v>
      </c>
      <c r="K101" s="90">
        <v>4.7804763749824449E-3</v>
      </c>
      <c r="L101" s="90">
        <v>3.1022528616869531E-4</v>
      </c>
      <c r="M101" s="90">
        <v>0</v>
      </c>
      <c r="N101" s="90">
        <v>0.37596862713131191</v>
      </c>
      <c r="O101" s="90">
        <v>5.8154757997867183E-4</v>
      </c>
      <c r="P101" s="91">
        <v>62.889936162838453</v>
      </c>
      <c r="Q101" s="91">
        <v>27.866748739533548</v>
      </c>
      <c r="R101" s="89">
        <v>0.63618430000000004</v>
      </c>
      <c r="S101" s="89">
        <v>118.646292024</v>
      </c>
      <c r="U101" s="92"/>
    </row>
    <row r="102" spans="1:21" x14ac:dyDescent="0.35">
      <c r="A102" s="88" t="s">
        <v>116</v>
      </c>
      <c r="B102" s="88" t="str">
        <f>VLOOKUP(A102,'Energy Efficiency'!A:K,11,0)</f>
        <v>b</v>
      </c>
      <c r="D102" s="90">
        <v>0.58652862570212561</v>
      </c>
      <c r="E102" s="90">
        <v>0.39481510346595672</v>
      </c>
      <c r="F102" s="90">
        <v>0.36651836149091166</v>
      </c>
      <c r="G102" s="90">
        <v>0.3602122445738431</v>
      </c>
      <c r="H102" s="90">
        <v>0.26094274020433395</v>
      </c>
      <c r="I102" s="90">
        <v>7.4663116648582634E-2</v>
      </c>
      <c r="J102" s="90">
        <v>1.6595268847341003E-2</v>
      </c>
      <c r="K102" s="90">
        <v>7.2167870218730831E-4</v>
      </c>
      <c r="L102" s="90">
        <v>5.1437976551887621E-3</v>
      </c>
      <c r="M102" s="90">
        <v>1.9245758298489985E-3</v>
      </c>
      <c r="N102" s="90">
        <v>0</v>
      </c>
      <c r="O102" s="90">
        <v>2.2106669577255718E-4</v>
      </c>
      <c r="P102" s="91">
        <v>567.33553250069599</v>
      </c>
      <c r="Q102" s="91">
        <v>7428.2586983305055</v>
      </c>
      <c r="R102" s="89">
        <v>16.051190000000002</v>
      </c>
      <c r="S102" s="89">
        <v>22241.457755856001</v>
      </c>
      <c r="U102" s="92"/>
    </row>
    <row r="103" spans="1:21" x14ac:dyDescent="0.35">
      <c r="A103" s="88" t="s">
        <v>117</v>
      </c>
      <c r="B103" s="88" t="str">
        <f>VLOOKUP(A103,'Energy Efficiency'!A:K,11,0)</f>
        <v>b</v>
      </c>
      <c r="D103" s="90">
        <v>0.58597546015365809</v>
      </c>
      <c r="E103" s="90">
        <v>0.37753413392644042</v>
      </c>
      <c r="F103" s="90">
        <v>0.37454272950554451</v>
      </c>
      <c r="G103" s="90">
        <v>0.36879350272090111</v>
      </c>
      <c r="H103" s="90">
        <v>0.30709626073471774</v>
      </c>
      <c r="I103" s="90">
        <v>4.3579919821902416E-2</v>
      </c>
      <c r="J103" s="90">
        <v>6.5848803150304223E-3</v>
      </c>
      <c r="K103" s="90">
        <v>6.7081939796912703E-3</v>
      </c>
      <c r="L103" s="90">
        <v>1.916854359620181E-6</v>
      </c>
      <c r="M103" s="90">
        <v>2.3960679495252264E-6</v>
      </c>
      <c r="N103" s="90">
        <v>4.8151428177786084E-3</v>
      </c>
      <c r="O103" s="90">
        <v>4.792142326616174E-6</v>
      </c>
      <c r="P103" s="91">
        <v>77.794362719035007</v>
      </c>
      <c r="Q103" s="91">
        <v>2282.8021685562053</v>
      </c>
      <c r="R103" s="89">
        <v>41.657609999999998</v>
      </c>
      <c r="S103" s="89">
        <v>6513.8190438599995</v>
      </c>
      <c r="U103" s="92"/>
    </row>
    <row r="104" spans="1:21" x14ac:dyDescent="0.35">
      <c r="A104" s="87" t="s">
        <v>119</v>
      </c>
      <c r="B104" s="88" t="s">
        <v>407</v>
      </c>
      <c r="D104" s="90">
        <v>1.2383597134789924E-2</v>
      </c>
      <c r="E104" s="90">
        <v>8.9745383780333102E-3</v>
      </c>
      <c r="F104" s="90">
        <v>9.3911971670148798E-3</v>
      </c>
      <c r="G104" s="90">
        <v>9.1300501818251042E-3</v>
      </c>
      <c r="H104" s="90">
        <v>1.605228397353102E-3</v>
      </c>
      <c r="I104" s="90">
        <v>1.6153806846599249E-3</v>
      </c>
      <c r="J104" s="90">
        <v>5.8120916585995205E-3</v>
      </c>
      <c r="K104" s="90">
        <v>0</v>
      </c>
      <c r="L104" s="90">
        <v>9.1161979214683951E-5</v>
      </c>
      <c r="M104" s="90">
        <v>4.1250044248859019E-7</v>
      </c>
      <c r="N104" s="90">
        <v>0</v>
      </c>
      <c r="O104" s="90">
        <v>5.7749679324509137E-6</v>
      </c>
      <c r="P104" s="91">
        <v>38.797861432326549</v>
      </c>
      <c r="Q104" s="91">
        <v>21.144596035673452</v>
      </c>
      <c r="R104" s="89">
        <v>0</v>
      </c>
      <c r="S104" s="89">
        <v>6565.4028482040012</v>
      </c>
      <c r="U104" s="92"/>
    </row>
    <row r="105" spans="1:21" x14ac:dyDescent="0.35">
      <c r="A105" s="88" t="s">
        <v>120</v>
      </c>
      <c r="B105" s="88" t="str">
        <f>VLOOKUP(A105,'Energy Efficiency'!A:K,11,0)</f>
        <v>b</v>
      </c>
      <c r="D105" s="90">
        <v>1.596326372771013E-2</v>
      </c>
      <c r="E105" s="90">
        <v>1.709636630562766E-2</v>
      </c>
      <c r="F105" s="90">
        <v>9.1210469822501691E-3</v>
      </c>
      <c r="G105" s="90">
        <v>7.9883077674826296E-3</v>
      </c>
      <c r="H105" s="90">
        <v>0</v>
      </c>
      <c r="I105" s="90">
        <v>1.4782810737155665E-3</v>
      </c>
      <c r="J105" s="90">
        <v>6.5100266937670624E-3</v>
      </c>
      <c r="K105" s="90">
        <v>0</v>
      </c>
      <c r="L105" s="90">
        <v>0</v>
      </c>
      <c r="M105" s="90">
        <v>0</v>
      </c>
      <c r="N105" s="90">
        <v>0</v>
      </c>
      <c r="O105" s="90">
        <v>0</v>
      </c>
      <c r="P105" s="91">
        <v>4.781462231997911</v>
      </c>
      <c r="Q105" s="91">
        <v>1.0857628272860902</v>
      </c>
      <c r="R105" s="89">
        <v>0</v>
      </c>
      <c r="S105" s="89">
        <v>734.47659129599992</v>
      </c>
      <c r="U105" s="92"/>
    </row>
    <row r="106" spans="1:21" x14ac:dyDescent="0.35">
      <c r="A106" s="88" t="s">
        <v>121</v>
      </c>
      <c r="B106" s="88" t="str">
        <f>VLOOKUP(A106,'Energy Efficiency'!A:K,11,0)</f>
        <v>b</v>
      </c>
      <c r="D106" s="90">
        <v>2.2797811933502547E-2</v>
      </c>
      <c r="E106" s="90">
        <v>5.2735378803092335E-2</v>
      </c>
      <c r="F106" s="90">
        <v>8.520669205158922E-2</v>
      </c>
      <c r="G106" s="90">
        <v>9.0813981882239811E-2</v>
      </c>
      <c r="H106" s="90">
        <v>0</v>
      </c>
      <c r="I106" s="90">
        <v>2.0269655176039739E-2</v>
      </c>
      <c r="J106" s="90">
        <v>6.028800758187818E-3</v>
      </c>
      <c r="K106" s="90">
        <v>8.582578621385702E-3</v>
      </c>
      <c r="L106" s="90">
        <v>4.9104469892625756E-2</v>
      </c>
      <c r="M106" s="90">
        <v>1.2797884606135096E-3</v>
      </c>
      <c r="N106" s="90">
        <v>0</v>
      </c>
      <c r="O106" s="90">
        <v>5.5486889733872878E-3</v>
      </c>
      <c r="P106" s="91">
        <v>25.243883128897117</v>
      </c>
      <c r="Q106" s="91">
        <v>10.117109322822888</v>
      </c>
      <c r="R106" s="89">
        <v>3.6906640000000004</v>
      </c>
      <c r="S106" s="89">
        <v>430.0181056080001</v>
      </c>
      <c r="U106" s="92"/>
    </row>
    <row r="107" spans="1:21" x14ac:dyDescent="0.35">
      <c r="A107" s="88" t="s">
        <v>122</v>
      </c>
      <c r="B107" s="88" t="s">
        <v>406</v>
      </c>
      <c r="D107" s="90">
        <v>0</v>
      </c>
      <c r="E107" s="90">
        <v>4.047555120943002E-2</v>
      </c>
      <c r="F107" s="90">
        <v>3.8127072089336217E-2</v>
      </c>
      <c r="G107" s="90">
        <v>4.207589674484824E-2</v>
      </c>
      <c r="H107" s="90">
        <v>0</v>
      </c>
      <c r="I107" s="90">
        <v>0</v>
      </c>
      <c r="J107" s="90">
        <v>4.84680172873664E-3</v>
      </c>
      <c r="K107" s="90">
        <v>0</v>
      </c>
      <c r="L107" s="90">
        <v>0</v>
      </c>
      <c r="M107" s="90">
        <v>0</v>
      </c>
      <c r="N107" s="90">
        <v>0</v>
      </c>
      <c r="O107" s="90">
        <v>3.7229095016111602E-2</v>
      </c>
      <c r="P107" s="91">
        <v>1.1005632685442284E-2</v>
      </c>
      <c r="Q107" s="91">
        <v>8.4536106053084606E-2</v>
      </c>
      <c r="R107" s="89">
        <v>0</v>
      </c>
      <c r="S107" s="89">
        <v>2.2706999999999997</v>
      </c>
      <c r="U107" s="92"/>
    </row>
    <row r="108" spans="1:21" x14ac:dyDescent="0.35">
      <c r="A108" s="88" t="s">
        <v>123</v>
      </c>
      <c r="B108" s="88" t="str">
        <f>VLOOKUP(A108,'Energy Efficiency'!A:K,11,0)</f>
        <v>b</v>
      </c>
      <c r="D108" s="90">
        <v>5.8002463200465607E-2</v>
      </c>
      <c r="E108" s="90">
        <v>8.5033549638279762E-2</v>
      </c>
      <c r="F108" s="90">
        <v>3.6801324492591214E-2</v>
      </c>
      <c r="G108" s="90">
        <v>3.707767472342683E-2</v>
      </c>
      <c r="H108" s="90">
        <v>0</v>
      </c>
      <c r="I108" s="90">
        <v>7.1815739648976059E-4</v>
      </c>
      <c r="J108" s="90">
        <v>1.4285960726012655E-4</v>
      </c>
      <c r="K108" s="90">
        <v>0</v>
      </c>
      <c r="L108" s="90">
        <v>4.1667354791828382E-5</v>
      </c>
      <c r="M108" s="90">
        <v>3.5770221518526817E-2</v>
      </c>
      <c r="N108" s="90">
        <v>0</v>
      </c>
      <c r="O108" s="90">
        <v>4.0476884635830268E-4</v>
      </c>
      <c r="P108" s="91">
        <v>3.7005968442166108</v>
      </c>
      <c r="Q108" s="91">
        <v>15.286886022499393</v>
      </c>
      <c r="R108" s="89">
        <v>0</v>
      </c>
      <c r="S108" s="89">
        <v>512.10015213600002</v>
      </c>
      <c r="U108" s="92"/>
    </row>
    <row r="109" spans="1:21" x14ac:dyDescent="0.35">
      <c r="A109" s="88" t="s">
        <v>124</v>
      </c>
      <c r="B109" s="88" t="str">
        <f>VLOOKUP(A109,'Energy Efficiency'!A:K,11,0)</f>
        <v>b</v>
      </c>
      <c r="D109" s="90">
        <v>3.7814640440985307E-2</v>
      </c>
      <c r="E109" s="90">
        <v>0.12794093673640092</v>
      </c>
      <c r="F109" s="90">
        <v>0.17090358999826563</v>
      </c>
      <c r="G109" s="90">
        <v>0.16516850643979056</v>
      </c>
      <c r="H109" s="90">
        <v>0</v>
      </c>
      <c r="I109" s="90">
        <v>6.7396190465872099E-2</v>
      </c>
      <c r="J109" s="90">
        <v>3.5510061864722789E-2</v>
      </c>
      <c r="K109" s="90">
        <v>1.4455347173940283E-2</v>
      </c>
      <c r="L109" s="90">
        <v>1.1575197816942478E-2</v>
      </c>
      <c r="M109" s="90">
        <v>1.9576830101441876E-2</v>
      </c>
      <c r="N109" s="90">
        <v>5.9592096007499464E-3</v>
      </c>
      <c r="O109" s="90">
        <v>1.0695669371718241E-2</v>
      </c>
      <c r="P109" s="91">
        <v>400.37836405797481</v>
      </c>
      <c r="Q109" s="91">
        <v>329.47531907906523</v>
      </c>
      <c r="R109" s="89">
        <v>48.843419999999995</v>
      </c>
      <c r="S109" s="89">
        <v>4714.5616311600006</v>
      </c>
      <c r="U109" s="92"/>
    </row>
    <row r="110" spans="1:21" x14ac:dyDescent="0.35">
      <c r="A110" s="88" t="s">
        <v>126</v>
      </c>
      <c r="B110" s="88" t="str">
        <f>VLOOKUP(A110,'Energy Efficiency'!A:K,11,0)</f>
        <v>b</v>
      </c>
      <c r="D110" s="90">
        <v>7.6333548905217583E-2</v>
      </c>
      <c r="E110" s="90">
        <v>0.13719966249067925</v>
      </c>
      <c r="F110" s="90">
        <v>0.16116791992731008</v>
      </c>
      <c r="G110" s="90">
        <v>0.16771905450997801</v>
      </c>
      <c r="H110" s="90">
        <v>9.337613622983483E-2</v>
      </c>
      <c r="I110" s="90">
        <v>5.0135810335186853E-2</v>
      </c>
      <c r="J110" s="90">
        <v>4.1745908604126384E-3</v>
      </c>
      <c r="K110" s="90">
        <v>1.5987371174614306E-2</v>
      </c>
      <c r="L110" s="90">
        <v>4.0451459099293983E-3</v>
      </c>
      <c r="M110" s="90">
        <v>0</v>
      </c>
      <c r="N110" s="90">
        <v>0</v>
      </c>
      <c r="O110" s="90">
        <v>0</v>
      </c>
      <c r="P110" s="91">
        <v>1.1243848856069869</v>
      </c>
      <c r="Q110" s="91">
        <v>11.338733464089014</v>
      </c>
      <c r="R110" s="89">
        <v>1.3131900000000001</v>
      </c>
      <c r="S110" s="89">
        <v>82.139196348000013</v>
      </c>
      <c r="U110" s="92"/>
    </row>
    <row r="111" spans="1:21" x14ac:dyDescent="0.35">
      <c r="A111" s="88" t="s">
        <v>127</v>
      </c>
      <c r="B111" s="88" t="str">
        <f>VLOOKUP(A111,'Energy Efficiency'!A:K,11,0)</f>
        <v>b</v>
      </c>
      <c r="D111" s="90">
        <v>4.5506642011260118E-2</v>
      </c>
      <c r="E111" s="90">
        <v>4.5855298076124873E-2</v>
      </c>
      <c r="F111" s="90">
        <v>5.6250257679541088E-2</v>
      </c>
      <c r="G111" s="90">
        <v>6.2973572718560078E-2</v>
      </c>
      <c r="H111" s="90">
        <v>0</v>
      </c>
      <c r="I111" s="90">
        <v>2.004181735862752E-2</v>
      </c>
      <c r="J111" s="90">
        <v>2.6634904431937719E-2</v>
      </c>
      <c r="K111" s="90">
        <v>0</v>
      </c>
      <c r="L111" s="90">
        <v>1.6132323889392027E-3</v>
      </c>
      <c r="M111" s="90">
        <v>1.2530849103225248E-2</v>
      </c>
      <c r="N111" s="90">
        <v>1.4849662523727584E-3</v>
      </c>
      <c r="O111" s="90">
        <v>6.6780317552790494E-4</v>
      </c>
      <c r="P111" s="91">
        <v>546.33702738092586</v>
      </c>
      <c r="Q111" s="91">
        <v>118.64989281603437</v>
      </c>
      <c r="R111" s="89">
        <v>0</v>
      </c>
      <c r="S111" s="89">
        <v>10559.777562072</v>
      </c>
      <c r="U111" s="92"/>
    </row>
    <row r="112" spans="1:21" x14ac:dyDescent="0.35">
      <c r="A112" s="88" t="s">
        <v>128</v>
      </c>
      <c r="B112" s="88" t="str">
        <f>VLOOKUP(A112,'Energy Efficiency'!A:K,11,0)</f>
        <v>b</v>
      </c>
      <c r="D112" s="90">
        <v>2.7653578738411615E-2</v>
      </c>
      <c r="E112" s="90">
        <v>2.9731256236620675E-2</v>
      </c>
      <c r="F112" s="90">
        <v>3.1305517627801711E-2</v>
      </c>
      <c r="G112" s="90">
        <v>3.2291702214182441E-2</v>
      </c>
      <c r="H112" s="90">
        <v>6.7191655519818251E-4</v>
      </c>
      <c r="I112" s="90">
        <v>0</v>
      </c>
      <c r="J112" s="90">
        <v>7.0624933548219958E-4</v>
      </c>
      <c r="K112" s="90">
        <v>0</v>
      </c>
      <c r="L112" s="90">
        <v>1.6390313732783277E-3</v>
      </c>
      <c r="M112" s="90">
        <v>2.9194552178029021E-2</v>
      </c>
      <c r="N112" s="90">
        <v>0</v>
      </c>
      <c r="O112" s="90">
        <v>7.9952772194711842E-5</v>
      </c>
      <c r="P112" s="91">
        <v>0.56192530001388452</v>
      </c>
      <c r="Q112" s="91">
        <v>6.8387191111261156</v>
      </c>
      <c r="R112" s="89">
        <v>0</v>
      </c>
      <c r="S112" s="89">
        <v>229.18099399200003</v>
      </c>
      <c r="U112" s="92"/>
    </row>
    <row r="113" spans="1:21" x14ac:dyDescent="0.35">
      <c r="A113" s="88" t="s">
        <v>129</v>
      </c>
      <c r="B113" s="88" t="str">
        <f>VLOOKUP(A113,'Energy Efficiency'!A:K,11,0)</f>
        <v>b</v>
      </c>
      <c r="D113" s="90">
        <v>1.4077170055049652E-2</v>
      </c>
      <c r="E113" s="90">
        <v>1.3823635639078602E-2</v>
      </c>
      <c r="F113" s="90">
        <v>1.3056552144556423E-2</v>
      </c>
      <c r="G113" s="90">
        <v>1.5584429341273154E-2</v>
      </c>
      <c r="H113" s="90">
        <v>1.8495933918784568E-3</v>
      </c>
      <c r="I113" s="90">
        <v>0</v>
      </c>
      <c r="J113" s="90">
        <v>1.3474618363025404E-2</v>
      </c>
      <c r="K113" s="90">
        <v>0</v>
      </c>
      <c r="L113" s="90">
        <v>1.9189227960485499E-4</v>
      </c>
      <c r="M113" s="90">
        <v>6.8325280374850378E-5</v>
      </c>
      <c r="N113" s="90">
        <v>0</v>
      </c>
      <c r="O113" s="90">
        <v>0</v>
      </c>
      <c r="P113" s="91">
        <v>21.790795950785139</v>
      </c>
      <c r="Q113" s="91">
        <v>2.9344443961748645</v>
      </c>
      <c r="R113" s="89">
        <v>0</v>
      </c>
      <c r="S113" s="89">
        <v>1586.5348551119998</v>
      </c>
      <c r="U113" s="92"/>
    </row>
    <row r="114" spans="1:21" x14ac:dyDescent="0.35">
      <c r="A114" s="88" t="s">
        <v>130</v>
      </c>
      <c r="B114" s="88" t="str">
        <f>VLOOKUP(A114,'Energy Efficiency'!A:K,11,0)</f>
        <v>b</v>
      </c>
      <c r="D114" s="90">
        <v>0.77504020321751577</v>
      </c>
      <c r="E114" s="90">
        <v>0.762731262193723</v>
      </c>
      <c r="F114" s="90">
        <v>0.75518166580009205</v>
      </c>
      <c r="G114" s="90">
        <v>0.72662751171743301</v>
      </c>
      <c r="H114" s="90">
        <v>0.68849708442464319</v>
      </c>
      <c r="I114" s="90">
        <v>5.5078278683949968E-4</v>
      </c>
      <c r="J114" s="90">
        <v>1.7096842165819453E-2</v>
      </c>
      <c r="K114" s="90">
        <v>0</v>
      </c>
      <c r="L114" s="90">
        <v>2.573330115999789E-4</v>
      </c>
      <c r="M114" s="90">
        <v>4.5146433953309247E-6</v>
      </c>
      <c r="N114" s="90">
        <v>2.0220954876897044E-2</v>
      </c>
      <c r="O114" s="90">
        <v>0</v>
      </c>
      <c r="P114" s="91">
        <v>24.975460020869132</v>
      </c>
      <c r="Q114" s="91">
        <v>450.96613121061091</v>
      </c>
      <c r="R114" s="89">
        <v>0</v>
      </c>
      <c r="S114" s="89">
        <v>655.00078589999998</v>
      </c>
      <c r="U114" s="92"/>
    </row>
    <row r="115" spans="1:21" x14ac:dyDescent="0.35">
      <c r="A115" s="88" t="s">
        <v>131</v>
      </c>
      <c r="B115" s="88" t="str">
        <f>VLOOKUP(A115,'Energy Efficiency'!A:K,11,0)</f>
        <v>a</v>
      </c>
      <c r="D115" s="90">
        <v>5.2209418315692098E-2</v>
      </c>
      <c r="E115" s="90">
        <v>3.4646047984184303E-2</v>
      </c>
      <c r="F115" s="90">
        <v>3.4650236223085398E-2</v>
      </c>
      <c r="G115" s="90">
        <v>4.2539980923399195E-2</v>
      </c>
      <c r="H115" s="90">
        <v>3.4062989251661603E-2</v>
      </c>
      <c r="I115" s="90">
        <v>0</v>
      </c>
      <c r="J115" s="90">
        <v>0</v>
      </c>
      <c r="K115" s="90">
        <v>0</v>
      </c>
      <c r="L115" s="90">
        <v>0</v>
      </c>
      <c r="M115" s="90">
        <v>8.4769916717375906E-3</v>
      </c>
      <c r="N115" s="90">
        <v>0</v>
      </c>
      <c r="O115" s="90">
        <v>0</v>
      </c>
      <c r="P115" s="91">
        <v>5.1316363636363643E-3</v>
      </c>
      <c r="Q115" s="91">
        <v>2.062039000000003E-2</v>
      </c>
      <c r="R115" s="89">
        <v>0</v>
      </c>
      <c r="S115" s="89">
        <v>0.6053605527</v>
      </c>
      <c r="U115" s="92"/>
    </row>
    <row r="116" spans="1:21" x14ac:dyDescent="0.35">
      <c r="A116" s="87" t="s">
        <v>133</v>
      </c>
      <c r="B116" s="88" t="s">
        <v>407</v>
      </c>
      <c r="D116" s="90">
        <v>7.1895919234050601E-2</v>
      </c>
      <c r="E116" s="90">
        <v>0.13474949258854185</v>
      </c>
      <c r="F116" s="90">
        <v>0.21033187095225758</v>
      </c>
      <c r="G116" s="90">
        <v>0.23123260830069356</v>
      </c>
      <c r="H116" s="90">
        <v>1.8215188042840252E-2</v>
      </c>
      <c r="I116" s="90">
        <v>0.11542483572759281</v>
      </c>
      <c r="J116" s="90">
        <v>9.7592584530260526E-2</v>
      </c>
      <c r="K116" s="90">
        <v>0</v>
      </c>
      <c r="L116" s="90">
        <v>0</v>
      </c>
      <c r="M116" s="90">
        <v>0</v>
      </c>
      <c r="N116" s="90">
        <v>0</v>
      </c>
      <c r="O116" s="90">
        <v>0</v>
      </c>
      <c r="P116" s="91">
        <v>26.898048901506883</v>
      </c>
      <c r="Q116" s="91">
        <v>36.833289274841121</v>
      </c>
      <c r="R116" s="89">
        <v>0</v>
      </c>
      <c r="S116" s="89">
        <v>275.61570422400001</v>
      </c>
      <c r="U116" s="92"/>
    </row>
    <row r="117" spans="1:21" x14ac:dyDescent="0.35">
      <c r="A117" s="87" t="s">
        <v>135</v>
      </c>
      <c r="B117" s="88" t="str">
        <f>VLOOKUP(A117,'Energy Efficiency'!A:K,11,0)</f>
        <v>b</v>
      </c>
      <c r="D117" s="90">
        <v>1.6319467970813715E-2</v>
      </c>
      <c r="E117" s="90">
        <v>1.3149534402878122E-2</v>
      </c>
      <c r="F117" s="90">
        <v>2.8381913658207063E-2</v>
      </c>
      <c r="G117" s="90">
        <v>2.7077020062640726E-2</v>
      </c>
      <c r="H117" s="90">
        <v>0</v>
      </c>
      <c r="I117" s="90">
        <v>1.3750113040673124E-2</v>
      </c>
      <c r="J117" s="90">
        <v>1.3117918544668227E-3</v>
      </c>
      <c r="K117" s="90">
        <v>4.0493485097743828E-3</v>
      </c>
      <c r="L117" s="90">
        <v>7.3413887439784217E-4</v>
      </c>
      <c r="M117" s="90">
        <v>2.5960866449961698E-3</v>
      </c>
      <c r="N117" s="90">
        <v>1.0643280836380394E-3</v>
      </c>
      <c r="O117" s="90">
        <v>3.571213054694346E-3</v>
      </c>
      <c r="P117" s="91">
        <v>33.790247517889483</v>
      </c>
      <c r="Q117" s="91">
        <v>92.540550092786503</v>
      </c>
      <c r="R117" s="89">
        <v>17.507060000000003</v>
      </c>
      <c r="S117" s="89">
        <v>5312.1745774800002</v>
      </c>
      <c r="U117" s="92"/>
    </row>
    <row r="118" spans="1:21" x14ac:dyDescent="0.35">
      <c r="A118" s="88" t="s">
        <v>136</v>
      </c>
      <c r="B118" s="88" t="s">
        <v>407</v>
      </c>
      <c r="D118" s="90">
        <v>0</v>
      </c>
      <c r="E118" s="90">
        <v>0.20921457310371028</v>
      </c>
      <c r="F118" s="90">
        <v>0.21461146609651302</v>
      </c>
      <c r="G118" s="90">
        <v>0.20450910203136141</v>
      </c>
      <c r="H118" s="90">
        <v>0.18107806014245093</v>
      </c>
      <c r="I118" s="90">
        <v>1.6362890789867256E-2</v>
      </c>
      <c r="J118" s="90">
        <v>6.817763710771081E-3</v>
      </c>
      <c r="K118" s="90">
        <v>0</v>
      </c>
      <c r="L118" s="90">
        <v>0</v>
      </c>
      <c r="M118" s="90">
        <v>2.5038738827212466E-4</v>
      </c>
      <c r="N118" s="90">
        <v>0</v>
      </c>
      <c r="O118" s="90">
        <v>0</v>
      </c>
      <c r="P118" s="91">
        <v>0.38076602514136293</v>
      </c>
      <c r="Q118" s="91">
        <v>11.040884664778639</v>
      </c>
      <c r="R118" s="89">
        <v>0</v>
      </c>
      <c r="S118" s="89">
        <v>55.849106844000005</v>
      </c>
      <c r="U118" s="92"/>
    </row>
    <row r="119" spans="1:21" x14ac:dyDescent="0.35">
      <c r="A119" s="88" t="s">
        <v>137</v>
      </c>
      <c r="B119" s="88" t="str">
        <f>VLOOKUP(A119,'Energy Efficiency'!A:K,11,0)</f>
        <v>b</v>
      </c>
      <c r="D119" s="90">
        <v>1.6524233483347726E-3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0">
        <v>0</v>
      </c>
      <c r="P119" s="91">
        <v>0</v>
      </c>
      <c r="Q119" s="91">
        <v>0</v>
      </c>
      <c r="R119" s="89">
        <v>0</v>
      </c>
      <c r="S119" s="89">
        <v>616.54720503600015</v>
      </c>
      <c r="U119" s="92"/>
    </row>
    <row r="120" spans="1:21" x14ac:dyDescent="0.35">
      <c r="A120" s="87" t="s">
        <v>139</v>
      </c>
      <c r="B120" s="88" t="str">
        <f>VLOOKUP(A120,'Energy Efficiency'!A:K,11,0)</f>
        <v>b</v>
      </c>
      <c r="D120" s="90">
        <v>7.9276981727318313E-2</v>
      </c>
      <c r="E120" s="90">
        <v>0.25594792535896838</v>
      </c>
      <c r="F120" s="90">
        <v>0.2660830797381889</v>
      </c>
      <c r="G120" s="90">
        <v>0.2330682522874655</v>
      </c>
      <c r="H120" s="90">
        <v>7.2928258173218981E-4</v>
      </c>
      <c r="I120" s="90">
        <v>1.3561782000192193E-4</v>
      </c>
      <c r="J120" s="90">
        <v>0.23220335188573138</v>
      </c>
      <c r="K120" s="90">
        <v>0</v>
      </c>
      <c r="L120" s="90">
        <v>0</v>
      </c>
      <c r="M120" s="90">
        <v>0</v>
      </c>
      <c r="N120" s="90">
        <v>0</v>
      </c>
      <c r="O120" s="90">
        <v>0</v>
      </c>
      <c r="P120" s="91">
        <v>32.47372756512663</v>
      </c>
      <c r="Q120" s="91">
        <v>0.12095666401737049</v>
      </c>
      <c r="R120" s="89">
        <v>0</v>
      </c>
      <c r="S120" s="89">
        <v>139.85038249199999</v>
      </c>
      <c r="U120" s="92"/>
    </row>
    <row r="121" spans="1:21" x14ac:dyDescent="0.35">
      <c r="A121" s="87" t="s">
        <v>141</v>
      </c>
      <c r="B121" s="88" t="str">
        <f>VLOOKUP(A121,'Energy Efficiency'!A:K,11,0)</f>
        <v>a</v>
      </c>
      <c r="D121" s="90">
        <v>0.88445093661355689</v>
      </c>
      <c r="E121" s="90">
        <v>0.71508583871852449</v>
      </c>
      <c r="F121" s="90">
        <v>0.60474144083073</v>
      </c>
      <c r="G121" s="90">
        <v>0.59315857776318504</v>
      </c>
      <c r="H121" s="90">
        <v>0.35886760073721902</v>
      </c>
      <c r="I121" s="90">
        <v>0.12642242379760502</v>
      </c>
      <c r="J121" s="90">
        <v>0.107868553228361</v>
      </c>
      <c r="K121" s="90">
        <v>0</v>
      </c>
      <c r="L121" s="90">
        <v>0</v>
      </c>
      <c r="M121" s="90">
        <v>0</v>
      </c>
      <c r="N121" s="90">
        <v>0</v>
      </c>
      <c r="O121" s="90">
        <v>0</v>
      </c>
      <c r="P121" s="91">
        <v>13.180749440461547</v>
      </c>
      <c r="Q121" s="91">
        <v>59.298896925106256</v>
      </c>
      <c r="R121" s="89">
        <v>0</v>
      </c>
      <c r="S121" s="89">
        <v>122.192697</v>
      </c>
      <c r="U121" s="92"/>
    </row>
    <row r="122" spans="1:21" x14ac:dyDescent="0.35">
      <c r="A122" s="88" t="s">
        <v>142</v>
      </c>
      <c r="B122" s="88" t="str">
        <f>VLOOKUP(A122,'Energy Efficiency'!A:K,11,0)</f>
        <v>b</v>
      </c>
      <c r="D122" s="90">
        <v>0.17569689723808204</v>
      </c>
      <c r="E122" s="90">
        <v>0.33064002102978512</v>
      </c>
      <c r="F122" s="90">
        <v>0.40236061247087862</v>
      </c>
      <c r="G122" s="90">
        <v>0.38098015991295842</v>
      </c>
      <c r="H122" s="90">
        <v>0</v>
      </c>
      <c r="I122" s="90">
        <v>0.30178744481851938</v>
      </c>
      <c r="J122" s="90">
        <v>5.0706057733496866E-2</v>
      </c>
      <c r="K122" s="90">
        <v>6.6679262513186285E-3</v>
      </c>
      <c r="L122" s="90">
        <v>4.0074141758651635E-3</v>
      </c>
      <c r="M122" s="90">
        <v>0</v>
      </c>
      <c r="N122" s="90">
        <v>0</v>
      </c>
      <c r="O122" s="90">
        <v>1.7811316933758339E-2</v>
      </c>
      <c r="P122" s="91">
        <v>11.671836608879088</v>
      </c>
      <c r="Q122" s="91">
        <v>46.058867578304913</v>
      </c>
      <c r="R122" s="89">
        <v>1.0284040000000001</v>
      </c>
      <c r="S122" s="89">
        <v>154.23141247199999</v>
      </c>
      <c r="U122" s="92"/>
    </row>
    <row r="123" spans="1:21" x14ac:dyDescent="0.35">
      <c r="A123" s="88" t="s">
        <v>143</v>
      </c>
      <c r="B123" s="88" t="str">
        <f>VLOOKUP(A123,'Energy Efficiency'!A:K,11,0)</f>
        <v>b</v>
      </c>
      <c r="D123" s="90">
        <v>0.11341681628900785</v>
      </c>
      <c r="E123" s="90">
        <v>5.2036317942409614E-2</v>
      </c>
      <c r="F123" s="90">
        <v>3.2335193252053175E-2</v>
      </c>
      <c r="G123" s="90">
        <v>3.6467198031797071E-2</v>
      </c>
      <c r="H123" s="90">
        <v>2.0214429004921541E-2</v>
      </c>
      <c r="I123" s="90">
        <v>3.6531352715331688E-3</v>
      </c>
      <c r="J123" s="90">
        <v>7.692989932410273E-3</v>
      </c>
      <c r="K123" s="90">
        <v>0</v>
      </c>
      <c r="L123" s="90">
        <v>0</v>
      </c>
      <c r="M123" s="90">
        <v>4.9066438229320884E-3</v>
      </c>
      <c r="N123" s="90">
        <v>0</v>
      </c>
      <c r="O123" s="90">
        <v>0</v>
      </c>
      <c r="P123" s="91">
        <v>1.5566083191115461</v>
      </c>
      <c r="Q123" s="91">
        <v>5.8222059493564542</v>
      </c>
      <c r="R123" s="89">
        <v>0</v>
      </c>
      <c r="S123" s="89">
        <v>202.34113578</v>
      </c>
      <c r="U123" s="92"/>
    </row>
    <row r="124" spans="1:21" x14ac:dyDescent="0.35">
      <c r="A124" s="88" t="s">
        <v>144</v>
      </c>
      <c r="B124" s="88" t="str">
        <f>VLOOKUP(A124,'Energy Efficiency'!A:K,11,0)</f>
        <v>a</v>
      </c>
      <c r="D124" s="90">
        <v>0.52027969301528798</v>
      </c>
      <c r="E124" s="90">
        <v>0.53449232167376193</v>
      </c>
      <c r="F124" s="90">
        <v>0.51388903347355996</v>
      </c>
      <c r="G124" s="90">
        <v>0.52139201598266494</v>
      </c>
      <c r="H124" s="90">
        <v>0.47653201945807</v>
      </c>
      <c r="I124" s="90">
        <v>0</v>
      </c>
      <c r="J124" s="90">
        <v>4.4859996524594895E-2</v>
      </c>
      <c r="K124" s="90">
        <v>0</v>
      </c>
      <c r="L124" s="90">
        <v>0</v>
      </c>
      <c r="M124" s="90">
        <v>0</v>
      </c>
      <c r="N124" s="90">
        <v>0</v>
      </c>
      <c r="O124" s="90">
        <v>0</v>
      </c>
      <c r="P124" s="91">
        <v>2.4984000000000002</v>
      </c>
      <c r="Q124" s="91">
        <v>26.539627499999998</v>
      </c>
      <c r="R124" s="89">
        <v>0</v>
      </c>
      <c r="S124" s="89">
        <v>55.693272259400004</v>
      </c>
      <c r="U124" s="92"/>
    </row>
    <row r="125" spans="1:21" x14ac:dyDescent="0.35">
      <c r="A125" s="88" t="s">
        <v>145</v>
      </c>
      <c r="B125" s="88" t="str">
        <f>VLOOKUP(A125,'Energy Efficiency'!A:K,11,0)</f>
        <v>a</v>
      </c>
      <c r="D125" s="90">
        <v>0.88817236994267024</v>
      </c>
      <c r="E125" s="90">
        <v>0.89205459222750494</v>
      </c>
      <c r="F125" s="90">
        <v>0.83935528578869201</v>
      </c>
      <c r="G125" s="90">
        <v>0.83847048336686703</v>
      </c>
      <c r="H125" s="90">
        <v>0.100950854689313</v>
      </c>
      <c r="I125" s="90">
        <v>0.73751962867755405</v>
      </c>
      <c r="J125" s="90">
        <v>0</v>
      </c>
      <c r="K125" s="90">
        <v>0</v>
      </c>
      <c r="L125" s="90">
        <v>0</v>
      </c>
      <c r="M125" s="90">
        <v>0</v>
      </c>
      <c r="N125" s="90">
        <v>0</v>
      </c>
      <c r="O125" s="90">
        <v>0</v>
      </c>
      <c r="P125" s="91">
        <v>0</v>
      </c>
      <c r="Q125" s="91">
        <v>68.91625410999994</v>
      </c>
      <c r="R125" s="89">
        <v>0</v>
      </c>
      <c r="S125" s="89">
        <v>82.192820710000007</v>
      </c>
      <c r="U125" s="92"/>
    </row>
    <row r="126" spans="1:21" x14ac:dyDescent="0.35">
      <c r="A126" s="88" t="s">
        <v>146</v>
      </c>
      <c r="B126" s="88" t="str">
        <f>VLOOKUP(A126,'Energy Efficiency'!A:K,11,0)</f>
        <v>b</v>
      </c>
      <c r="D126" s="90">
        <v>3.1293085993918869E-2</v>
      </c>
      <c r="E126" s="90">
        <v>1.5683306910352437E-2</v>
      </c>
      <c r="F126" s="90">
        <v>1.7539291820011182E-2</v>
      </c>
      <c r="G126" s="90">
        <v>1.9665545959848246E-2</v>
      </c>
      <c r="H126" s="90">
        <v>1.9665545959848246E-2</v>
      </c>
      <c r="I126" s="90">
        <v>0</v>
      </c>
      <c r="J126" s="90">
        <v>0</v>
      </c>
      <c r="K126" s="90">
        <v>0</v>
      </c>
      <c r="L126" s="90">
        <v>0</v>
      </c>
      <c r="M126" s="90">
        <v>0</v>
      </c>
      <c r="N126" s="90">
        <v>0</v>
      </c>
      <c r="O126" s="90">
        <v>0</v>
      </c>
      <c r="P126" s="91">
        <v>0</v>
      </c>
      <c r="Q126" s="91">
        <v>6.3507894480000004</v>
      </c>
      <c r="R126" s="89">
        <v>0</v>
      </c>
      <c r="S126" s="89">
        <v>322.93990011600005</v>
      </c>
      <c r="U126" s="92"/>
    </row>
    <row r="127" spans="1:21" x14ac:dyDescent="0.35">
      <c r="A127" s="88" t="s">
        <v>147</v>
      </c>
      <c r="B127" s="88" t="s">
        <v>406</v>
      </c>
      <c r="D127" s="90">
        <v>0</v>
      </c>
      <c r="E127" s="90">
        <v>0.58694483137909692</v>
      </c>
      <c r="F127" s="90">
        <v>0.62592010120642172</v>
      </c>
      <c r="G127" s="90">
        <v>0.63134449058235553</v>
      </c>
      <c r="H127" s="90">
        <v>7.2852587724109602E-2</v>
      </c>
      <c r="I127" s="90">
        <v>0</v>
      </c>
      <c r="J127" s="90">
        <v>0.345150506031282</v>
      </c>
      <c r="K127" s="90">
        <v>0</v>
      </c>
      <c r="L127" s="90">
        <v>0</v>
      </c>
      <c r="M127" s="90">
        <v>0.14722321587353199</v>
      </c>
      <c r="N127" s="90">
        <v>0</v>
      </c>
      <c r="O127" s="90">
        <v>6.6118180953431901E-2</v>
      </c>
      <c r="P127" s="91">
        <v>1.3780059428571427</v>
      </c>
      <c r="Q127" s="91">
        <v>0.43625227599999805</v>
      </c>
      <c r="R127" s="89">
        <v>0</v>
      </c>
      <c r="S127" s="89">
        <v>2.873642276</v>
      </c>
      <c r="U127" s="92"/>
    </row>
    <row r="128" spans="1:21" x14ac:dyDescent="0.35">
      <c r="A128" s="88" t="s">
        <v>148</v>
      </c>
      <c r="B128" s="88" t="str">
        <f>VLOOKUP(A128,'Energy Efficiency'!A:K,11,0)</f>
        <v>b</v>
      </c>
      <c r="D128" s="90">
        <v>3.0967775993877223E-2</v>
      </c>
      <c r="E128" s="90">
        <v>0.21457652339276126</v>
      </c>
      <c r="F128" s="90">
        <v>0.27705054236195092</v>
      </c>
      <c r="G128" s="90">
        <v>0.28961181164721816</v>
      </c>
      <c r="H128" s="90">
        <v>0.10280839195894599</v>
      </c>
      <c r="I128" s="90">
        <v>0.11518815473766693</v>
      </c>
      <c r="J128" s="90">
        <v>1.3800293314930247E-2</v>
      </c>
      <c r="K128" s="90">
        <v>1.4250587269050645E-2</v>
      </c>
      <c r="L128" s="90">
        <v>3.2029334217441592E-2</v>
      </c>
      <c r="M128" s="90">
        <v>2.8865942544559413E-3</v>
      </c>
      <c r="N128" s="90">
        <v>1.2911682991862588E-4</v>
      </c>
      <c r="O128" s="90">
        <v>8.5193388552376823E-3</v>
      </c>
      <c r="P128" s="91">
        <v>13.255827047357446</v>
      </c>
      <c r="Q128" s="91">
        <v>41.755834769130551</v>
      </c>
      <c r="R128" s="89">
        <v>2.8469820000000001</v>
      </c>
      <c r="S128" s="89">
        <v>199.77998648400001</v>
      </c>
      <c r="U128" s="92"/>
    </row>
    <row r="129" spans="1:21" x14ac:dyDescent="0.35">
      <c r="A129" s="88" t="s">
        <v>149</v>
      </c>
      <c r="B129" s="88" t="str">
        <f>VLOOKUP(A129,'Energy Efficiency'!A:K,11,0)</f>
        <v>b</v>
      </c>
      <c r="D129" s="90">
        <v>1.7218326782551533E-2</v>
      </c>
      <c r="E129" s="90">
        <v>3.6596830172520647E-2</v>
      </c>
      <c r="F129" s="90">
        <v>6.8832326445207648E-2</v>
      </c>
      <c r="G129" s="90">
        <v>9.031315290245219E-2</v>
      </c>
      <c r="H129" s="90">
        <v>0</v>
      </c>
      <c r="I129" s="90">
        <v>1.8796871404527838E-2</v>
      </c>
      <c r="J129" s="90">
        <v>1.1235543643155804E-2</v>
      </c>
      <c r="K129" s="90">
        <v>2.3332329130457248E-2</v>
      </c>
      <c r="L129" s="90">
        <v>1.1576014440192659E-2</v>
      </c>
      <c r="M129" s="90">
        <v>1.2335777960297375E-2</v>
      </c>
      <c r="N129" s="90">
        <v>0</v>
      </c>
      <c r="O129" s="90">
        <v>1.3036616041477439E-2</v>
      </c>
      <c r="P129" s="91">
        <v>7.2533741928234416</v>
      </c>
      <c r="Q129" s="91">
        <v>2.6790302231885601</v>
      </c>
      <c r="R129" s="89">
        <v>3.4598879999999999</v>
      </c>
      <c r="S129" s="89">
        <v>148.287286908</v>
      </c>
      <c r="U129" s="92"/>
    </row>
    <row r="130" spans="1:21" x14ac:dyDescent="0.35">
      <c r="A130" s="87" t="s">
        <v>409</v>
      </c>
      <c r="B130" s="88" t="str">
        <f>VLOOKUP(A130,'Energy Efficiency'!A:K,11,0)</f>
        <v>a</v>
      </c>
      <c r="D130" s="90">
        <v>6.6098296008335099E-3</v>
      </c>
      <c r="E130" s="90">
        <v>5.8118783969705275E-2</v>
      </c>
      <c r="F130" s="90">
        <v>0.10020471702428671</v>
      </c>
      <c r="G130" s="90">
        <v>7.0513627991675362E-2</v>
      </c>
      <c r="H130" s="90">
        <v>0</v>
      </c>
      <c r="I130" s="90">
        <v>8.6445113213794904E-4</v>
      </c>
      <c r="J130" s="90">
        <v>0</v>
      </c>
      <c r="K130" s="90">
        <v>0</v>
      </c>
      <c r="L130" s="90">
        <v>0</v>
      </c>
      <c r="M130" s="90">
        <v>0</v>
      </c>
      <c r="N130" s="90">
        <v>0</v>
      </c>
      <c r="O130" s="90">
        <v>6.9649176859537407E-2</v>
      </c>
      <c r="P130" s="91">
        <v>0</v>
      </c>
      <c r="Q130" s="91">
        <v>2.4063269147555157</v>
      </c>
      <c r="R130" s="89">
        <v>0</v>
      </c>
      <c r="S130" s="89">
        <v>34.125699999999995</v>
      </c>
      <c r="U130" s="92"/>
    </row>
    <row r="131" spans="1:21" x14ac:dyDescent="0.35">
      <c r="A131" s="88" t="s">
        <v>152</v>
      </c>
      <c r="B131" s="88" t="str">
        <f>VLOOKUP(A131,'Energy Efficiency'!A:K,11,0)</f>
        <v>b</v>
      </c>
      <c r="D131" s="90">
        <v>2.4101880110308775E-2</v>
      </c>
      <c r="E131" s="90">
        <v>0.22330297539025676</v>
      </c>
      <c r="F131" s="90">
        <v>0.21204233132289285</v>
      </c>
      <c r="G131" s="90">
        <v>0.2421813391917132</v>
      </c>
      <c r="H131" s="90">
        <v>0.1224107190313057</v>
      </c>
      <c r="I131" s="90">
        <v>5.8336836442645064E-3</v>
      </c>
      <c r="J131" s="90">
        <v>0.1010862500409367</v>
      </c>
      <c r="K131" s="90">
        <v>0</v>
      </c>
      <c r="L131" s="90">
        <v>6.5584106567538065E-3</v>
      </c>
      <c r="M131" s="90">
        <v>1.2466398336546528E-3</v>
      </c>
      <c r="N131" s="90">
        <v>3.961600553195989E-3</v>
      </c>
      <c r="O131" s="90">
        <v>1.0840348947268672E-3</v>
      </c>
      <c r="P131" s="91">
        <v>8.5763864047778977</v>
      </c>
      <c r="Q131" s="91">
        <v>10.310036865182104</v>
      </c>
      <c r="R131" s="89">
        <v>0</v>
      </c>
      <c r="S131" s="89">
        <v>77.984634708000016</v>
      </c>
      <c r="U131" s="92"/>
    </row>
    <row r="132" spans="1:21" x14ac:dyDescent="0.35">
      <c r="A132" s="88" t="s">
        <v>154</v>
      </c>
      <c r="B132" s="88" t="str">
        <f>VLOOKUP(A132,'Energy Efficiency'!A:K,11,0)</f>
        <v>a</v>
      </c>
      <c r="D132" s="90">
        <v>0.85647281342603521</v>
      </c>
      <c r="E132" s="90">
        <v>0.81931073459131842</v>
      </c>
      <c r="F132" s="90">
        <v>0.72026523308427715</v>
      </c>
      <c r="G132" s="90">
        <v>0.7017441844070027</v>
      </c>
      <c r="H132" s="90">
        <v>0.31590643494362503</v>
      </c>
      <c r="I132" s="90">
        <v>0.36790894474168306</v>
      </c>
      <c r="J132" s="90">
        <v>1.7928612932440201E-2</v>
      </c>
      <c r="K132" s="90">
        <v>0</v>
      </c>
      <c r="L132" s="90">
        <v>0</v>
      </c>
      <c r="M132" s="90">
        <v>1.91789254397055E-7</v>
      </c>
      <c r="N132" s="90">
        <v>0</v>
      </c>
      <c r="O132" s="90">
        <v>0</v>
      </c>
      <c r="P132" s="91">
        <v>2.3492348600479374</v>
      </c>
      <c r="Q132" s="91">
        <v>89.60122845500004</v>
      </c>
      <c r="R132" s="89">
        <v>0</v>
      </c>
      <c r="S132" s="89">
        <v>131.03131505499999</v>
      </c>
      <c r="U132" s="92"/>
    </row>
    <row r="133" spans="1:21" x14ac:dyDescent="0.35">
      <c r="A133" s="88" t="s">
        <v>155</v>
      </c>
      <c r="B133" s="88" t="str">
        <f>VLOOKUP(A133,'Energy Efficiency'!A:K,11,0)</f>
        <v>a</v>
      </c>
      <c r="D133" s="90">
        <v>0.84030977477598112</v>
      </c>
      <c r="E133" s="90">
        <v>0.79470317847592953</v>
      </c>
      <c r="F133" s="90">
        <v>0.79950881442376565</v>
      </c>
      <c r="G133" s="90">
        <v>0.836494399766186</v>
      </c>
      <c r="H133" s="90">
        <v>0.36357689457856901</v>
      </c>
      <c r="I133" s="90">
        <v>0.38936114149385903</v>
      </c>
      <c r="J133" s="90">
        <v>8.3556363693758004E-2</v>
      </c>
      <c r="K133" s="90">
        <v>0</v>
      </c>
      <c r="L133" s="90">
        <v>0</v>
      </c>
      <c r="M133" s="90">
        <v>0</v>
      </c>
      <c r="N133" s="90">
        <v>0</v>
      </c>
      <c r="O133" s="90">
        <v>0</v>
      </c>
      <c r="P133" s="91">
        <v>5.0666524633821561</v>
      </c>
      <c r="Q133" s="91">
        <v>45.656311340000052</v>
      </c>
      <c r="R133" s="89">
        <v>0</v>
      </c>
      <c r="S133" s="89">
        <v>60.637541407999997</v>
      </c>
      <c r="U133" s="92"/>
    </row>
    <row r="134" spans="1:21" x14ac:dyDescent="0.35">
      <c r="A134" s="88" t="s">
        <v>156</v>
      </c>
      <c r="B134" s="88" t="str">
        <f>VLOOKUP(A134,'Energy Efficiency'!A:K,11,0)</f>
        <v>b</v>
      </c>
      <c r="D134" s="90">
        <v>0.1198054281054599</v>
      </c>
      <c r="E134" s="90">
        <v>3.8190421365562985E-2</v>
      </c>
      <c r="F134" s="90">
        <v>4.7697738818334466E-2</v>
      </c>
      <c r="G134" s="90">
        <v>5.1944424051306601E-2</v>
      </c>
      <c r="H134" s="90">
        <v>1.8575471669186119E-2</v>
      </c>
      <c r="I134" s="90">
        <v>1.1408910277834856E-3</v>
      </c>
      <c r="J134" s="90">
        <v>2.3157094169134647E-2</v>
      </c>
      <c r="K134" s="90">
        <v>8.508837212969628E-3</v>
      </c>
      <c r="L134" s="90">
        <v>0</v>
      </c>
      <c r="M134" s="90">
        <v>4.540280511261319E-4</v>
      </c>
      <c r="N134" s="90">
        <v>0</v>
      </c>
      <c r="O134" s="90">
        <v>1.0810192110659104E-4</v>
      </c>
      <c r="P134" s="91">
        <v>47.522885930655583</v>
      </c>
      <c r="Q134" s="91">
        <v>35.509090554184425</v>
      </c>
      <c r="R134" s="89">
        <v>16.26559</v>
      </c>
      <c r="S134" s="89">
        <v>1911.6116560800001</v>
      </c>
      <c r="U134" s="92"/>
    </row>
    <row r="135" spans="1:21" x14ac:dyDescent="0.35">
      <c r="A135" s="88" t="s">
        <v>157</v>
      </c>
      <c r="B135" s="88" t="str">
        <f>VLOOKUP(A135,'Energy Efficiency'!A:K,11,0)</f>
        <v>a</v>
      </c>
      <c r="D135" s="90">
        <v>4.4587391578392699E-2</v>
      </c>
      <c r="E135" s="90">
        <v>1.1641904873273967E-2</v>
      </c>
      <c r="F135" s="90">
        <v>9.0303248546799979E-3</v>
      </c>
      <c r="G135" s="90">
        <v>1.0095944318633501E-2</v>
      </c>
      <c r="H135" s="90">
        <v>9.0836799936706899E-3</v>
      </c>
      <c r="I135" s="90">
        <v>0</v>
      </c>
      <c r="J135" s="90">
        <v>0</v>
      </c>
      <c r="K135" s="90">
        <v>0</v>
      </c>
      <c r="L135" s="90">
        <v>0</v>
      </c>
      <c r="M135" s="90">
        <v>1.01226432496281E-3</v>
      </c>
      <c r="N135" s="90">
        <v>0</v>
      </c>
      <c r="O135" s="90">
        <v>0</v>
      </c>
      <c r="P135" s="91">
        <v>1.606518851537754E-2</v>
      </c>
      <c r="Q135" s="91">
        <v>0.14416297000000006</v>
      </c>
      <c r="R135" s="89">
        <v>0</v>
      </c>
      <c r="S135" s="89">
        <v>15.870546969999999</v>
      </c>
      <c r="U135" s="92"/>
    </row>
    <row r="136" spans="1:21" x14ac:dyDescent="0.35">
      <c r="A136" s="88" t="s">
        <v>158</v>
      </c>
      <c r="B136" s="88" t="str">
        <f>VLOOKUP(A136,'Energy Efficiency'!A:K,11,0)</f>
        <v>a</v>
      </c>
      <c r="D136" s="90">
        <v>0.88637559496571916</v>
      </c>
      <c r="E136" s="90">
        <v>0.69125677554639309</v>
      </c>
      <c r="F136" s="90">
        <v>0.64591265119011898</v>
      </c>
      <c r="G136" s="90">
        <v>0.6152698435200421</v>
      </c>
      <c r="H136" s="90">
        <v>0.57196176627899298</v>
      </c>
      <c r="I136" s="90">
        <v>1.6196017586308079E-2</v>
      </c>
      <c r="J136" s="90">
        <v>2.7112059654740998E-2</v>
      </c>
      <c r="K136" s="90">
        <v>0</v>
      </c>
      <c r="L136" s="90">
        <v>0</v>
      </c>
      <c r="M136" s="90">
        <v>0</v>
      </c>
      <c r="N136" s="90">
        <v>0</v>
      </c>
      <c r="O136" s="90">
        <v>0</v>
      </c>
      <c r="P136" s="91">
        <v>2.1070619158878507</v>
      </c>
      <c r="Q136" s="91">
        <v>45.709727800000039</v>
      </c>
      <c r="R136" s="89">
        <v>0</v>
      </c>
      <c r="S136" s="89">
        <v>77.716777800000003</v>
      </c>
      <c r="U136" s="92"/>
    </row>
    <row r="137" spans="1:21" x14ac:dyDescent="0.35">
      <c r="A137" s="88" t="s">
        <v>159</v>
      </c>
      <c r="B137" s="88" t="str">
        <f>VLOOKUP(A137,'Energy Efficiency'!A:K,11,0)</f>
        <v>b</v>
      </c>
      <c r="D137" s="90">
        <v>0</v>
      </c>
      <c r="E137" s="90">
        <v>1.3872073557828435E-2</v>
      </c>
      <c r="F137" s="90">
        <v>3.9301010286976731E-2</v>
      </c>
      <c r="G137" s="90">
        <v>5.3550067735873792E-2</v>
      </c>
      <c r="H137" s="90">
        <v>2.5040423021456975E-3</v>
      </c>
      <c r="I137" s="90">
        <v>0</v>
      </c>
      <c r="J137" s="90">
        <v>0</v>
      </c>
      <c r="K137" s="90">
        <v>9.6031988812655678E-3</v>
      </c>
      <c r="L137" s="90">
        <v>0</v>
      </c>
      <c r="M137" s="90">
        <v>3.7744251190840364E-2</v>
      </c>
      <c r="N137" s="90">
        <v>0</v>
      </c>
      <c r="O137" s="90">
        <v>3.6985775466503519E-3</v>
      </c>
      <c r="P137" s="91">
        <v>0.584172668610898</v>
      </c>
      <c r="Q137" s="91">
        <v>0.25790681982110197</v>
      </c>
      <c r="R137" s="89">
        <v>0.18400989999999998</v>
      </c>
      <c r="S137" s="89">
        <v>19.16130888</v>
      </c>
      <c r="U137" s="92"/>
    </row>
    <row r="138" spans="1:21" x14ac:dyDescent="0.35">
      <c r="A138" s="88" t="s">
        <v>160</v>
      </c>
      <c r="B138" s="88" t="str">
        <f>VLOOKUP(A138,'Energy Efficiency'!A:K,11,0)</f>
        <v>a</v>
      </c>
      <c r="D138" s="90">
        <v>0</v>
      </c>
      <c r="E138" s="90">
        <v>0.13308760713552401</v>
      </c>
      <c r="F138" s="90">
        <v>0.12018995312375116</v>
      </c>
      <c r="G138" s="90">
        <v>0.11164484954296963</v>
      </c>
      <c r="H138" s="90">
        <v>0.11126588094911601</v>
      </c>
      <c r="I138" s="90">
        <v>0</v>
      </c>
      <c r="J138" s="90">
        <v>0</v>
      </c>
      <c r="K138" s="90">
        <v>0</v>
      </c>
      <c r="L138" s="90">
        <v>0</v>
      </c>
      <c r="M138" s="90">
        <v>3.78968593853623E-4</v>
      </c>
      <c r="N138" s="90">
        <v>0</v>
      </c>
      <c r="O138" s="90">
        <v>0</v>
      </c>
      <c r="P138" s="91">
        <v>6.3010501750291725E-4</v>
      </c>
      <c r="Q138" s="91">
        <v>0.18500000000000003</v>
      </c>
      <c r="R138" s="89">
        <v>0</v>
      </c>
      <c r="S138" s="89">
        <v>1.6626840000000001</v>
      </c>
      <c r="U138" s="92"/>
    </row>
    <row r="139" spans="1:21" x14ac:dyDescent="0.35">
      <c r="A139" s="88" t="s">
        <v>381</v>
      </c>
      <c r="B139" s="88" t="s">
        <v>406</v>
      </c>
      <c r="D139" s="90">
        <v>2.1332109898139221E-2</v>
      </c>
      <c r="E139" s="90">
        <v>2.6320711307120149E-2</v>
      </c>
      <c r="F139" s="90">
        <v>2.431042853807178E-2</v>
      </c>
      <c r="G139" s="90">
        <v>2.448166984947189E-2</v>
      </c>
      <c r="H139" s="90">
        <v>3.1135680070594699E-3</v>
      </c>
      <c r="I139" s="90">
        <v>9.7458202361276093E-3</v>
      </c>
      <c r="J139" s="90">
        <v>0</v>
      </c>
      <c r="K139" s="90">
        <v>0</v>
      </c>
      <c r="L139" s="90">
        <v>3.2586615521771901E-4</v>
      </c>
      <c r="M139" s="90">
        <v>7.4949215700075298E-3</v>
      </c>
      <c r="N139" s="90">
        <v>0</v>
      </c>
      <c r="O139" s="90">
        <v>3.8014938810595595E-3</v>
      </c>
      <c r="P139" s="91">
        <v>0.14004769403824521</v>
      </c>
      <c r="Q139" s="91">
        <v>0.29834822323815979</v>
      </c>
      <c r="R139" s="89">
        <v>0</v>
      </c>
      <c r="S139" s="89">
        <v>17.90710846</v>
      </c>
      <c r="U139" s="92"/>
    </row>
    <row r="140" spans="1:21" x14ac:dyDescent="0.35">
      <c r="A140" s="88" t="s">
        <v>161</v>
      </c>
      <c r="B140" s="88" t="str">
        <f>VLOOKUP(A140,'Energy Efficiency'!A:K,11,0)</f>
        <v>a</v>
      </c>
      <c r="D140" s="90">
        <v>0.46999742374715991</v>
      </c>
      <c r="E140" s="90">
        <v>0.33998810067629498</v>
      </c>
      <c r="F140" s="90">
        <v>0.32019334648801262</v>
      </c>
      <c r="G140" s="90">
        <v>0.32159575515426442</v>
      </c>
      <c r="H140" s="90">
        <v>0.310843887880416</v>
      </c>
      <c r="I140" s="90">
        <v>0</v>
      </c>
      <c r="J140" s="90">
        <v>0</v>
      </c>
      <c r="K140" s="90">
        <v>0</v>
      </c>
      <c r="L140" s="90">
        <v>8.3447328095540094E-3</v>
      </c>
      <c r="M140" s="90">
        <v>2.4071344642944302E-3</v>
      </c>
      <c r="N140" s="90">
        <v>0</v>
      </c>
      <c r="O140" s="90">
        <v>0</v>
      </c>
      <c r="P140" s="91">
        <v>0.44850827065868265</v>
      </c>
      <c r="Q140" s="91">
        <v>12.966682999999993</v>
      </c>
      <c r="R140" s="89">
        <v>0</v>
      </c>
      <c r="S140" s="89">
        <v>41.714453800000001</v>
      </c>
      <c r="U140" s="92"/>
    </row>
    <row r="141" spans="1:21" x14ac:dyDescent="0.35">
      <c r="A141" s="88" t="s">
        <v>162</v>
      </c>
      <c r="B141" s="88" t="str">
        <f>VLOOKUP(A141,'Energy Efficiency'!A:K,11,0)</f>
        <v>b</v>
      </c>
      <c r="D141" s="90">
        <v>0.47067813299377687</v>
      </c>
      <c r="E141" s="90">
        <v>0.13658428738074127</v>
      </c>
      <c r="F141" s="90">
        <v>0.10633859913654228</v>
      </c>
      <c r="G141" s="90">
        <v>0.11537360590843429</v>
      </c>
      <c r="H141" s="90">
        <v>6.4812672365812639E-3</v>
      </c>
      <c r="I141" s="90">
        <v>9.186774312569182E-2</v>
      </c>
      <c r="J141" s="90">
        <v>1.2146202480191612E-2</v>
      </c>
      <c r="K141" s="90">
        <v>0</v>
      </c>
      <c r="L141" s="90">
        <v>2.9867735621329894E-4</v>
      </c>
      <c r="M141" s="90">
        <v>2.5885345857279544E-3</v>
      </c>
      <c r="N141" s="90">
        <v>0</v>
      </c>
      <c r="O141" s="90">
        <v>1.9911811240283417E-3</v>
      </c>
      <c r="P141" s="91">
        <v>2.2695904347387388</v>
      </c>
      <c r="Q141" s="91">
        <v>1.5925331061092618</v>
      </c>
      <c r="R141" s="89">
        <v>0</v>
      </c>
      <c r="S141" s="89">
        <v>33.474931380000001</v>
      </c>
      <c r="U141" s="92"/>
    </row>
    <row r="142" spans="1:21" x14ac:dyDescent="0.35">
      <c r="A142" s="88" t="s">
        <v>380</v>
      </c>
      <c r="B142" s="88" t="s">
        <v>406</v>
      </c>
      <c r="D142" s="90">
        <v>0.33412465108448802</v>
      </c>
      <c r="E142" s="90">
        <v>9.9647986164690602E-2</v>
      </c>
      <c r="F142" s="90">
        <v>0.1055351894266901</v>
      </c>
      <c r="G142" s="90">
        <v>0.102436002440333</v>
      </c>
      <c r="H142" s="90">
        <v>8.449631865334549E-2</v>
      </c>
      <c r="I142" s="90">
        <v>0</v>
      </c>
      <c r="J142" s="90">
        <v>0</v>
      </c>
      <c r="K142" s="90">
        <v>0</v>
      </c>
      <c r="L142" s="90">
        <v>0</v>
      </c>
      <c r="M142" s="90">
        <v>1.7939683786987501E-2</v>
      </c>
      <c r="N142" s="90">
        <v>0</v>
      </c>
      <c r="O142" s="90">
        <v>0</v>
      </c>
      <c r="P142" s="91">
        <v>5.2285811965811974E-2</v>
      </c>
      <c r="Q142" s="91">
        <v>0.28052749999999993</v>
      </c>
      <c r="R142" s="89">
        <v>0</v>
      </c>
      <c r="S142" s="89">
        <v>3.2489877000000003</v>
      </c>
      <c r="U142" s="92"/>
    </row>
    <row r="143" spans="1:21" x14ac:dyDescent="0.35">
      <c r="A143" s="88" t="s">
        <v>163</v>
      </c>
      <c r="B143" s="88" t="str">
        <f>VLOOKUP(A143,'Energy Efficiency'!A:K,11,0)</f>
        <v>b</v>
      </c>
      <c r="D143" s="90">
        <v>0.14413301016317143</v>
      </c>
      <c r="E143" s="90">
        <v>9.3599773158658306E-2</v>
      </c>
      <c r="F143" s="90">
        <v>9.7584615199120761E-2</v>
      </c>
      <c r="G143" s="90">
        <v>9.2152141198056592E-2</v>
      </c>
      <c r="H143" s="90">
        <v>0</v>
      </c>
      <c r="I143" s="90">
        <v>6.1480132039519061E-2</v>
      </c>
      <c r="J143" s="90">
        <v>1.9153137816501319E-2</v>
      </c>
      <c r="K143" s="90">
        <v>0</v>
      </c>
      <c r="L143" s="90">
        <v>5.4354759149392471E-3</v>
      </c>
      <c r="M143" s="90">
        <v>2.04827712821418E-3</v>
      </c>
      <c r="N143" s="90">
        <v>3.9350483685001176E-3</v>
      </c>
      <c r="O143" s="90">
        <v>1.0006993911719144E-4</v>
      </c>
      <c r="P143" s="91">
        <v>142.7015924816551</v>
      </c>
      <c r="Q143" s="91">
        <v>299.01953938498491</v>
      </c>
      <c r="R143" s="89">
        <v>0</v>
      </c>
      <c r="S143" s="89">
        <v>4793.3897804640001</v>
      </c>
      <c r="U143" s="92"/>
    </row>
    <row r="144" spans="1:21" x14ac:dyDescent="0.35">
      <c r="A144" s="87" t="s">
        <v>354</v>
      </c>
      <c r="B144" s="88" t="s">
        <v>406</v>
      </c>
      <c r="D144" s="90">
        <v>0</v>
      </c>
      <c r="E144" s="90">
        <v>1.5003341809633362E-2</v>
      </c>
      <c r="F144" s="90">
        <v>1.1579901664334744E-2</v>
      </c>
      <c r="G144" s="90">
        <v>1.1962378398518931E-2</v>
      </c>
      <c r="H144" s="90">
        <v>3.5559642124090101E-3</v>
      </c>
      <c r="I144" s="90">
        <v>6.6078716229844691E-3</v>
      </c>
      <c r="J144" s="90">
        <v>1.6350386937504099E-4</v>
      </c>
      <c r="K144" s="90">
        <v>0</v>
      </c>
      <c r="L144" s="90">
        <v>0</v>
      </c>
      <c r="M144" s="90">
        <v>1.6350386937504101E-3</v>
      </c>
      <c r="N144" s="90">
        <v>0</v>
      </c>
      <c r="O144" s="90">
        <v>0</v>
      </c>
      <c r="P144" s="91">
        <v>2.9708646288209607E-3</v>
      </c>
      <c r="Q144" s="91">
        <v>1.6788804999999993E-2</v>
      </c>
      <c r="R144" s="89">
        <v>0</v>
      </c>
      <c r="S144" s="89">
        <v>1.6518178049999999</v>
      </c>
      <c r="U144" s="92"/>
    </row>
    <row r="145" spans="1:21" x14ac:dyDescent="0.35">
      <c r="A145" s="88" t="s">
        <v>166</v>
      </c>
      <c r="B145" s="88" t="str">
        <f>VLOOKUP(A145,'Energy Efficiency'!A:K,11,0)</f>
        <v>b</v>
      </c>
      <c r="D145" s="90">
        <v>1.1409580864318118E-2</v>
      </c>
      <c r="E145" s="90">
        <v>8.4400619848368288E-2</v>
      </c>
      <c r="F145" s="90">
        <v>0.13047347497911285</v>
      </c>
      <c r="G145" s="90">
        <v>0.14273693528121892</v>
      </c>
      <c r="H145" s="90">
        <v>0.12206439868215045</v>
      </c>
      <c r="I145" s="90">
        <v>1.1425197231035232E-2</v>
      </c>
      <c r="J145" s="90">
        <v>8.6191475786801044E-3</v>
      </c>
      <c r="K145" s="90">
        <v>0</v>
      </c>
      <c r="L145" s="90">
        <v>5.5968538846293713E-5</v>
      </c>
      <c r="M145" s="90">
        <v>5.5968538846293713E-5</v>
      </c>
      <c r="N145" s="90">
        <v>0</v>
      </c>
      <c r="O145" s="90">
        <v>5.16255147169302E-4</v>
      </c>
      <c r="P145" s="91">
        <v>0.87972443583910698</v>
      </c>
      <c r="Q145" s="91">
        <v>12.842410196900895</v>
      </c>
      <c r="R145" s="89">
        <v>0</v>
      </c>
      <c r="S145" s="89">
        <v>96.135836220000002</v>
      </c>
      <c r="U145" s="92"/>
    </row>
    <row r="146" spans="1:21" x14ac:dyDescent="0.35">
      <c r="A146" s="88" t="s">
        <v>168</v>
      </c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1"/>
      <c r="Q146" s="91"/>
      <c r="R146" s="89"/>
      <c r="U146" s="92"/>
    </row>
    <row r="147" spans="1:21" x14ac:dyDescent="0.35">
      <c r="A147" s="88" t="s">
        <v>169</v>
      </c>
      <c r="B147" s="88" t="str">
        <f>VLOOKUP(A147,'Energy Efficiency'!A:K,11,0)</f>
        <v>b</v>
      </c>
      <c r="D147" s="90">
        <v>1.8926241231846726E-2</v>
      </c>
      <c r="E147" s="90">
        <v>4.3483207801676457E-2</v>
      </c>
      <c r="F147" s="90">
        <v>3.2698431201037374E-2</v>
      </c>
      <c r="G147" s="90">
        <v>3.4297371974627913E-2</v>
      </c>
      <c r="H147" s="90">
        <v>2.0831579238284628E-2</v>
      </c>
      <c r="I147" s="90">
        <v>8.9251569687437918E-3</v>
      </c>
      <c r="J147" s="90">
        <v>0</v>
      </c>
      <c r="K147" s="90">
        <v>0</v>
      </c>
      <c r="L147" s="90">
        <v>4.5406357675994921E-3</v>
      </c>
      <c r="M147" s="90">
        <v>0</v>
      </c>
      <c r="N147" s="90">
        <v>0</v>
      </c>
      <c r="O147" s="90">
        <v>0</v>
      </c>
      <c r="P147" s="91">
        <v>0.59156955060402694</v>
      </c>
      <c r="Q147" s="91">
        <v>3.876809329123974</v>
      </c>
      <c r="R147" s="89">
        <v>0</v>
      </c>
      <c r="S147" s="89">
        <v>130.28341888800003</v>
      </c>
      <c r="U147" s="92"/>
    </row>
    <row r="148" spans="1:21" x14ac:dyDescent="0.35">
      <c r="A148" s="88" t="s">
        <v>170</v>
      </c>
      <c r="B148" s="88" t="str">
        <f>VLOOKUP(A148,'Energy Efficiency'!A:K,11,0)</f>
        <v>b</v>
      </c>
      <c r="D148" s="90">
        <v>0</v>
      </c>
      <c r="E148" s="90">
        <v>0.49094001970570561</v>
      </c>
      <c r="F148" s="90">
        <v>0.45994316867274065</v>
      </c>
      <c r="G148" s="90">
        <v>0.4300407495363015</v>
      </c>
      <c r="H148" s="90">
        <v>0.23351206069575181</v>
      </c>
      <c r="I148" s="90">
        <v>2.3320217254270019E-2</v>
      </c>
      <c r="J148" s="90">
        <v>0.1729197465266073</v>
      </c>
      <c r="K148" s="90">
        <v>0</v>
      </c>
      <c r="L148" s="90">
        <v>0</v>
      </c>
      <c r="M148" s="90">
        <v>2.8872505967236507E-4</v>
      </c>
      <c r="N148" s="90">
        <v>0</v>
      </c>
      <c r="O148" s="90">
        <v>0</v>
      </c>
      <c r="P148" s="91">
        <v>4.7893402477762246</v>
      </c>
      <c r="Q148" s="91">
        <v>7.121453741859777</v>
      </c>
      <c r="R148" s="89">
        <v>0</v>
      </c>
      <c r="S148" s="89">
        <v>27.696896172000002</v>
      </c>
      <c r="U148" s="92"/>
    </row>
    <row r="149" spans="1:21" x14ac:dyDescent="0.35">
      <c r="A149" s="88" t="s">
        <v>379</v>
      </c>
      <c r="B149" s="88" t="s">
        <v>406</v>
      </c>
      <c r="D149" s="90">
        <v>0</v>
      </c>
      <c r="E149" s="90">
        <v>0</v>
      </c>
      <c r="F149" s="90">
        <v>0</v>
      </c>
      <c r="G149" s="90">
        <v>0</v>
      </c>
      <c r="H149" s="90">
        <v>0</v>
      </c>
      <c r="I149" s="90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91">
        <v>0</v>
      </c>
      <c r="Q149" s="91">
        <v>0</v>
      </c>
      <c r="R149" s="89">
        <v>0</v>
      </c>
      <c r="S149" s="89">
        <v>0.59326840000000003</v>
      </c>
      <c r="U149" s="92"/>
    </row>
    <row r="150" spans="1:21" x14ac:dyDescent="0.35">
      <c r="A150" s="88" t="s">
        <v>171</v>
      </c>
      <c r="B150" s="88" t="str">
        <f>VLOOKUP(A150,'Energy Efficiency'!A:K,11,0)</f>
        <v>b</v>
      </c>
      <c r="D150" s="90">
        <v>0.19482554379133649</v>
      </c>
      <c r="E150" s="90">
        <v>0.14407858597814127</v>
      </c>
      <c r="F150" s="90">
        <v>0.11718587839794541</v>
      </c>
      <c r="G150" s="90">
        <v>0.11317459822131626</v>
      </c>
      <c r="H150" s="90">
        <v>4.0359404909513154E-2</v>
      </c>
      <c r="I150" s="90">
        <v>4.7278171919465713E-2</v>
      </c>
      <c r="J150" s="90">
        <v>1.0915484172287668E-2</v>
      </c>
      <c r="K150" s="90">
        <v>0</v>
      </c>
      <c r="L150" s="90">
        <v>1.458679297099408E-2</v>
      </c>
      <c r="M150" s="90">
        <v>3.4744249055649576E-5</v>
      </c>
      <c r="N150" s="90">
        <v>0</v>
      </c>
      <c r="O150" s="90">
        <v>0</v>
      </c>
      <c r="P150" s="91">
        <v>15.424955226525634</v>
      </c>
      <c r="Q150" s="91">
        <v>52.935135905642376</v>
      </c>
      <c r="R150" s="89">
        <v>0</v>
      </c>
      <c r="S150" s="89">
        <v>604.02327206400003</v>
      </c>
      <c r="U150" s="92"/>
    </row>
    <row r="151" spans="1:21" x14ac:dyDescent="0.35">
      <c r="A151" s="88" t="s">
        <v>172</v>
      </c>
      <c r="B151" s="88" t="str">
        <f>VLOOKUP(A151,'Energy Efficiency'!A:K,11,0)</f>
        <v>b</v>
      </c>
      <c r="D151" s="90">
        <v>0.931035762392596</v>
      </c>
      <c r="E151" s="90">
        <v>0.91304592844204135</v>
      </c>
      <c r="F151" s="90">
        <v>0.88857041537975179</v>
      </c>
      <c r="G151" s="90">
        <v>0.86400504622691099</v>
      </c>
      <c r="H151" s="90">
        <v>0.67839202928730269</v>
      </c>
      <c r="I151" s="90">
        <v>8.9637771962476048E-2</v>
      </c>
      <c r="J151" s="90">
        <v>9.597524497713214E-2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91">
        <v>41.844571535131031</v>
      </c>
      <c r="Q151" s="91">
        <v>334.85590973929703</v>
      </c>
      <c r="R151" s="89">
        <v>0</v>
      </c>
      <c r="S151" s="89">
        <v>435.99338096400004</v>
      </c>
      <c r="U151" s="92"/>
    </row>
    <row r="152" spans="1:21" x14ac:dyDescent="0.35">
      <c r="A152" s="88" t="s">
        <v>173</v>
      </c>
      <c r="B152" s="88" t="str">
        <f>VLOOKUP(A152,'Energy Efficiency'!A:K,11,0)</f>
        <v>b</v>
      </c>
      <c r="D152" s="90">
        <v>0.90907353939018454</v>
      </c>
      <c r="E152" s="90">
        <v>0.84404557792322632</v>
      </c>
      <c r="F152" s="90">
        <v>0.66132849474461219</v>
      </c>
      <c r="G152" s="90">
        <v>0.6152781005356136</v>
      </c>
      <c r="H152" s="90">
        <v>0.55841953720142401</v>
      </c>
      <c r="I152" s="90">
        <v>1.8040828864639175E-2</v>
      </c>
      <c r="J152" s="90">
        <v>3.881773452679662E-2</v>
      </c>
      <c r="K152" s="90">
        <v>0</v>
      </c>
      <c r="L152" s="90">
        <v>0</v>
      </c>
      <c r="M152" s="90">
        <v>0</v>
      </c>
      <c r="N152" s="90">
        <v>0</v>
      </c>
      <c r="O152" s="90">
        <v>0</v>
      </c>
      <c r="P152" s="91">
        <v>28.389971567009649</v>
      </c>
      <c r="Q152" s="91">
        <v>421.60351677675044</v>
      </c>
      <c r="R152" s="89">
        <v>0</v>
      </c>
      <c r="S152" s="89">
        <v>731.36600823600008</v>
      </c>
      <c r="U152" s="92"/>
    </row>
    <row r="153" spans="1:21" x14ac:dyDescent="0.35">
      <c r="A153" s="88" t="s">
        <v>174</v>
      </c>
      <c r="B153" s="88" t="str">
        <f>VLOOKUP(A153,'Energy Efficiency'!A:K,11,0)</f>
        <v>b</v>
      </c>
      <c r="D153" s="90">
        <v>0</v>
      </c>
      <c r="E153" s="90">
        <v>0.263739237437848</v>
      </c>
      <c r="F153" s="90">
        <v>0.27617473336438969</v>
      </c>
      <c r="G153" s="90">
        <v>0.26468425494576753</v>
      </c>
      <c r="H153" s="90">
        <v>5.9977047786180279E-2</v>
      </c>
      <c r="I153" s="90">
        <v>1.6451827367402222E-2</v>
      </c>
      <c r="J153" s="90">
        <v>0.1867964929158239</v>
      </c>
      <c r="K153" s="90">
        <v>0</v>
      </c>
      <c r="L153" s="90">
        <v>0</v>
      </c>
      <c r="M153" s="90">
        <v>1.4588868763610991E-3</v>
      </c>
      <c r="N153" s="90">
        <v>0</v>
      </c>
      <c r="O153" s="90">
        <v>0</v>
      </c>
      <c r="P153" s="91">
        <v>13.316218362937501</v>
      </c>
      <c r="Q153" s="91">
        <v>5.5524085368105034</v>
      </c>
      <c r="R153" s="89">
        <v>0</v>
      </c>
      <c r="S153" s="89">
        <v>71.287303824000006</v>
      </c>
      <c r="U153" s="92"/>
    </row>
    <row r="154" spans="1:21" x14ac:dyDescent="0.35">
      <c r="A154" s="88" t="s">
        <v>175</v>
      </c>
      <c r="B154" s="88" t="s">
        <v>406</v>
      </c>
      <c r="D154" s="90">
        <v>0</v>
      </c>
      <c r="E154" s="90">
        <v>8.3696044684935297E-4</v>
      </c>
      <c r="F154" s="90">
        <v>7.8850191992681099E-4</v>
      </c>
      <c r="G154" s="90">
        <v>7.6290476490469602E-4</v>
      </c>
      <c r="H154" s="90">
        <v>0</v>
      </c>
      <c r="I154" s="90">
        <v>0</v>
      </c>
      <c r="J154" s="90">
        <v>0</v>
      </c>
      <c r="K154" s="90">
        <v>0</v>
      </c>
      <c r="L154" s="90">
        <v>0</v>
      </c>
      <c r="M154" s="90">
        <v>7.6290476490469602E-4</v>
      </c>
      <c r="N154" s="90">
        <v>0</v>
      </c>
      <c r="O154" s="90">
        <v>0</v>
      </c>
      <c r="P154" s="91">
        <v>3.2988047808764939E-4</v>
      </c>
      <c r="Q154" s="91">
        <v>0</v>
      </c>
      <c r="R154" s="89">
        <v>0</v>
      </c>
      <c r="S154" s="89">
        <v>0.43240060000000002</v>
      </c>
      <c r="U154" s="92"/>
    </row>
    <row r="155" spans="1:21" x14ac:dyDescent="0.35">
      <c r="A155" s="88" t="s">
        <v>176</v>
      </c>
      <c r="B155" s="88" t="str">
        <f>VLOOKUP(A155,'Energy Efficiency'!A:K,11,0)</f>
        <v>b</v>
      </c>
      <c r="D155" s="90">
        <v>0.95119713806874706</v>
      </c>
      <c r="E155" s="90">
        <v>0.87292447239488768</v>
      </c>
      <c r="F155" s="90">
        <v>0.84374786623753362</v>
      </c>
      <c r="G155" s="90">
        <v>0.8526395021584211</v>
      </c>
      <c r="H155" s="90">
        <v>0.78911046868659551</v>
      </c>
      <c r="I155" s="90">
        <v>1.0356144463613541E-2</v>
      </c>
      <c r="J155" s="90">
        <v>2.8950354106428544E-2</v>
      </c>
      <c r="K155" s="90">
        <v>0</v>
      </c>
      <c r="L155" s="90">
        <v>4.9685978968066832E-5</v>
      </c>
      <c r="M155" s="90">
        <v>8.2809676355009755E-6</v>
      </c>
      <c r="N155" s="90">
        <v>0</v>
      </c>
      <c r="O155" s="90">
        <v>2.416456795517985E-2</v>
      </c>
      <c r="P155" s="91">
        <v>14.028124608000001</v>
      </c>
      <c r="Q155" s="91">
        <v>398.29953682800004</v>
      </c>
      <c r="R155" s="89">
        <v>0</v>
      </c>
      <c r="S155" s="89">
        <v>483.58967698800006</v>
      </c>
      <c r="U155" s="92"/>
    </row>
    <row r="156" spans="1:21" x14ac:dyDescent="0.35">
      <c r="A156" s="88" t="s">
        <v>177</v>
      </c>
      <c r="B156" s="88" t="str">
        <f>VLOOKUP(A156,'Energy Efficiency'!A:K,11,0)</f>
        <v>b</v>
      </c>
      <c r="D156" s="90">
        <v>1.2016110676109137E-2</v>
      </c>
      <c r="E156" s="90">
        <v>3.8731627987785587E-2</v>
      </c>
      <c r="F156" s="90">
        <v>5.659627013797458E-2</v>
      </c>
      <c r="G156" s="90">
        <v>5.8894615910279932E-2</v>
      </c>
      <c r="H156" s="90">
        <v>0</v>
      </c>
      <c r="I156" s="90">
        <v>1.9199315524660057E-2</v>
      </c>
      <c r="J156" s="90">
        <v>1.7205027109631489E-4</v>
      </c>
      <c r="K156" s="90">
        <v>7.3571328172736686E-3</v>
      </c>
      <c r="L156" s="90">
        <v>1.3967521785884649E-2</v>
      </c>
      <c r="M156" s="90">
        <v>2.6992019138874202E-3</v>
      </c>
      <c r="N156" s="90">
        <v>1.3423867704750322E-3</v>
      </c>
      <c r="O156" s="90">
        <v>1.4157006827002794E-2</v>
      </c>
      <c r="P156" s="91">
        <v>46.193721059401476</v>
      </c>
      <c r="Q156" s="91">
        <v>48.734491814154531</v>
      </c>
      <c r="R156" s="89">
        <v>12.45196</v>
      </c>
      <c r="S156" s="89">
        <v>1823.2595834760002</v>
      </c>
      <c r="U156" s="92"/>
    </row>
    <row r="157" spans="1:21" x14ac:dyDescent="0.35">
      <c r="A157" s="88" t="s">
        <v>178</v>
      </c>
      <c r="B157" s="88" t="s">
        <v>406</v>
      </c>
      <c r="D157" s="90">
        <v>0.101579911129888</v>
      </c>
      <c r="E157" s="90">
        <v>4.4788104617288424E-2</v>
      </c>
      <c r="F157" s="90">
        <v>3.9825228939791867E-2</v>
      </c>
      <c r="G157" s="90">
        <v>4.7592207123673999E-2</v>
      </c>
      <c r="H157" s="90">
        <v>7.9661251673831401E-5</v>
      </c>
      <c r="I157" s="90">
        <v>4.410622974031339E-5</v>
      </c>
      <c r="J157" s="90">
        <v>3.5990457424864702E-2</v>
      </c>
      <c r="K157" s="90">
        <v>0</v>
      </c>
      <c r="L157" s="90">
        <v>6.51296174316E-3</v>
      </c>
      <c r="M157" s="90">
        <v>4.9650204742351604E-3</v>
      </c>
      <c r="N157" s="90">
        <v>0</v>
      </c>
      <c r="O157" s="90">
        <v>0</v>
      </c>
      <c r="P157" s="91">
        <v>1.4420578336656991</v>
      </c>
      <c r="Q157" s="91">
        <v>0.14412500000000183</v>
      </c>
      <c r="R157" s="89">
        <v>0</v>
      </c>
      <c r="S157" s="89">
        <v>33.328625200000005</v>
      </c>
      <c r="U157" s="92"/>
    </row>
    <row r="158" spans="1:21" x14ac:dyDescent="0.35">
      <c r="A158" s="88" t="s">
        <v>179</v>
      </c>
      <c r="B158" s="88" t="str">
        <f>VLOOKUP(A158,'Energy Efficiency'!A:K,11,0)</f>
        <v>b</v>
      </c>
      <c r="D158" s="90">
        <v>0.30030594270846439</v>
      </c>
      <c r="E158" s="90">
        <v>0.31322701560515415</v>
      </c>
      <c r="F158" s="90">
        <v>0.30322638374376104</v>
      </c>
      <c r="G158" s="90">
        <v>0.30789180217722223</v>
      </c>
      <c r="H158" s="90">
        <v>0</v>
      </c>
      <c r="I158" s="90">
        <v>8.2102107506268909E-2</v>
      </c>
      <c r="J158" s="90">
        <v>0.14748194214601978</v>
      </c>
      <c r="K158" s="90">
        <v>2.2367531786686543E-4</v>
      </c>
      <c r="L158" s="90">
        <v>1.4162113522527017E-2</v>
      </c>
      <c r="M158" s="90">
        <v>8.9064084991883567E-4</v>
      </c>
      <c r="N158" s="90">
        <v>6.1063536896558253E-2</v>
      </c>
      <c r="O158" s="90">
        <v>1.967785938062544E-3</v>
      </c>
      <c r="P158" s="91">
        <v>112.84096058483881</v>
      </c>
      <c r="Q158" s="91">
        <v>50.31135214374919</v>
      </c>
      <c r="R158" s="89">
        <v>0.118612</v>
      </c>
      <c r="S158" s="89">
        <v>530.28669023999998</v>
      </c>
      <c r="U158" s="92"/>
    </row>
    <row r="159" spans="1:21" x14ac:dyDescent="0.35">
      <c r="A159" s="88" t="s">
        <v>180</v>
      </c>
      <c r="B159" s="88" t="str">
        <f>VLOOKUP(A159,'Energy Efficiency'!A:K,11,0)</f>
        <v>b</v>
      </c>
      <c r="D159" s="90">
        <v>0.68765938627822598</v>
      </c>
      <c r="E159" s="90">
        <v>0.52641097824072358</v>
      </c>
      <c r="F159" s="90">
        <v>0.51839284987238865</v>
      </c>
      <c r="G159" s="90">
        <v>0.48204905142296639</v>
      </c>
      <c r="H159" s="90">
        <v>0.36455744499269582</v>
      </c>
      <c r="I159" s="90">
        <v>7.0209725102625645E-2</v>
      </c>
      <c r="J159" s="90">
        <v>7.5887675153404159E-3</v>
      </c>
      <c r="K159" s="90">
        <v>0</v>
      </c>
      <c r="L159" s="90">
        <v>2.2251810318472467E-2</v>
      </c>
      <c r="M159" s="90">
        <v>0</v>
      </c>
      <c r="N159" s="90">
        <v>1.744130349383197E-2</v>
      </c>
      <c r="O159" s="90">
        <v>0</v>
      </c>
      <c r="P159" s="91">
        <v>6.1205763252972254</v>
      </c>
      <c r="Q159" s="91">
        <v>43.919699470774773</v>
      </c>
      <c r="R159" s="89">
        <v>0</v>
      </c>
      <c r="S159" s="89">
        <v>103.80743546400001</v>
      </c>
      <c r="U159" s="92"/>
    </row>
    <row r="160" spans="1:21" x14ac:dyDescent="0.35">
      <c r="A160" s="88" t="s">
        <v>181</v>
      </c>
      <c r="B160" s="88" t="str">
        <f>VLOOKUP(A160,'Energy Efficiency'!A:K,11,0)</f>
        <v>b</v>
      </c>
      <c r="D160" s="90">
        <v>0</v>
      </c>
      <c r="E160" s="90">
        <v>0.80706824951237832</v>
      </c>
      <c r="F160" s="90">
        <v>0.7814144004688176</v>
      </c>
      <c r="G160" s="90">
        <v>0.78939828044595972</v>
      </c>
      <c r="H160" s="90">
        <v>0.7891658823641956</v>
      </c>
      <c r="I160" s="90">
        <v>0</v>
      </c>
      <c r="J160" s="90">
        <v>0</v>
      </c>
      <c r="K160" s="90">
        <v>0</v>
      </c>
      <c r="L160" s="90">
        <v>0</v>
      </c>
      <c r="M160" s="90">
        <v>2.3239808176417649E-4</v>
      </c>
      <c r="N160" s="90">
        <v>0</v>
      </c>
      <c r="O160" s="90">
        <v>0</v>
      </c>
      <c r="P160" s="91">
        <v>2.6445437288135594E-2</v>
      </c>
      <c r="Q160" s="91">
        <v>89.802045162495887</v>
      </c>
      <c r="R160" s="89">
        <v>0</v>
      </c>
      <c r="S160" s="89">
        <v>113.79362335200001</v>
      </c>
      <c r="U160" s="92"/>
    </row>
    <row r="161" spans="1:21" x14ac:dyDescent="0.35">
      <c r="A161" s="88" t="s">
        <v>182</v>
      </c>
      <c r="B161" s="88" t="str">
        <f>VLOOKUP(A161,'Energy Efficiency'!A:K,11,0)</f>
        <v>b</v>
      </c>
      <c r="D161" s="90">
        <v>0.87775978819553147</v>
      </c>
      <c r="E161" s="90">
        <v>0.86781235894224951</v>
      </c>
      <c r="F161" s="90">
        <v>0.87299255192798142</v>
      </c>
      <c r="G161" s="90">
        <v>0.86635623222805858</v>
      </c>
      <c r="H161" s="90">
        <v>0.80493902495280756</v>
      </c>
      <c r="I161" s="90">
        <v>5.8121454221763749E-2</v>
      </c>
      <c r="J161" s="90">
        <v>3.2957534228646957E-3</v>
      </c>
      <c r="K161" s="90">
        <v>0</v>
      </c>
      <c r="L161" s="90">
        <v>0</v>
      </c>
      <c r="M161" s="90">
        <v>0</v>
      </c>
      <c r="N161" s="90">
        <v>0</v>
      </c>
      <c r="O161" s="90">
        <v>0</v>
      </c>
      <c r="P161" s="91">
        <v>16.436867834547698</v>
      </c>
      <c r="Q161" s="91">
        <v>4304.3302149238525</v>
      </c>
      <c r="R161" s="89">
        <v>0</v>
      </c>
      <c r="S161" s="89">
        <v>4987.2868942680007</v>
      </c>
      <c r="U161" s="92"/>
    </row>
    <row r="162" spans="1:21" x14ac:dyDescent="0.35">
      <c r="A162" s="88" t="s">
        <v>183</v>
      </c>
      <c r="B162" s="88" t="s">
        <v>406</v>
      </c>
      <c r="D162" s="90">
        <v>5.7253877220933211E-3</v>
      </c>
      <c r="E162" s="90">
        <v>0.26701873693307615</v>
      </c>
      <c r="F162" s="90">
        <v>0.23140628443283681</v>
      </c>
      <c r="G162" s="90">
        <v>0.22368122570586321</v>
      </c>
      <c r="H162" s="90">
        <v>5.6415156156442098E-3</v>
      </c>
      <c r="I162" s="90">
        <v>0</v>
      </c>
      <c r="J162" s="90">
        <v>0</v>
      </c>
      <c r="K162" s="90">
        <v>0</v>
      </c>
      <c r="L162" s="90">
        <v>0</v>
      </c>
      <c r="M162" s="90">
        <v>0.21803971009021897</v>
      </c>
      <c r="N162" s="90">
        <v>0</v>
      </c>
      <c r="O162" s="90">
        <v>0</v>
      </c>
      <c r="P162" s="91">
        <v>2.1176701892356876E-4</v>
      </c>
      <c r="Q162" s="91">
        <v>1.6419460000000028E-2</v>
      </c>
      <c r="R162" s="89">
        <v>0</v>
      </c>
      <c r="S162" s="89">
        <v>7.4352360000000006E-2</v>
      </c>
      <c r="U162" s="92"/>
    </row>
    <row r="163" spans="1:21" x14ac:dyDescent="0.35">
      <c r="A163" s="88" t="s">
        <v>184</v>
      </c>
      <c r="B163" s="88" t="s">
        <v>406</v>
      </c>
      <c r="D163" s="90">
        <v>0</v>
      </c>
      <c r="E163" s="90">
        <v>0</v>
      </c>
      <c r="F163" s="90">
        <v>0</v>
      </c>
      <c r="G163" s="90">
        <v>0</v>
      </c>
      <c r="H163" s="90">
        <v>0</v>
      </c>
      <c r="I163" s="90">
        <v>0</v>
      </c>
      <c r="J163" s="90">
        <v>0</v>
      </c>
      <c r="K163" s="90">
        <v>0</v>
      </c>
      <c r="L163" s="90">
        <v>0</v>
      </c>
      <c r="M163" s="90">
        <v>0</v>
      </c>
      <c r="N163" s="90">
        <v>0</v>
      </c>
      <c r="O163" s="90">
        <v>0</v>
      </c>
      <c r="P163" s="91">
        <v>0</v>
      </c>
      <c r="Q163" s="91">
        <v>0</v>
      </c>
      <c r="R163" s="89">
        <v>0</v>
      </c>
      <c r="S163" s="89">
        <v>1.20312</v>
      </c>
      <c r="U163" s="92"/>
    </row>
    <row r="164" spans="1:21" x14ac:dyDescent="0.35">
      <c r="A164" s="88" t="s">
        <v>185</v>
      </c>
      <c r="B164" s="88" t="str">
        <f>VLOOKUP(A164,'Energy Efficiency'!A:K,11,0)</f>
        <v>b</v>
      </c>
      <c r="D164" s="90">
        <v>0.5917374441753509</v>
      </c>
      <c r="E164" s="90">
        <v>0.56424554743058419</v>
      </c>
      <c r="F164" s="90">
        <v>0.57196408543618082</v>
      </c>
      <c r="G164" s="90">
        <v>0.5777199605647193</v>
      </c>
      <c r="H164" s="90">
        <v>0</v>
      </c>
      <c r="I164" s="90">
        <v>4.6412554114303742E-2</v>
      </c>
      <c r="J164" s="90">
        <v>0.50539171810384886</v>
      </c>
      <c r="K164" s="90">
        <v>7.9183693897890255E-3</v>
      </c>
      <c r="L164" s="90">
        <v>9.2163244500234991E-3</v>
      </c>
      <c r="M164" s="90">
        <v>0</v>
      </c>
      <c r="N164" s="90">
        <v>0</v>
      </c>
      <c r="O164" s="90">
        <v>8.7809946728487805E-3</v>
      </c>
      <c r="P164" s="91">
        <v>389.70270403814339</v>
      </c>
      <c r="Q164" s="91">
        <v>40.890599051656579</v>
      </c>
      <c r="R164" s="89">
        <v>6.289955</v>
      </c>
      <c r="S164" s="89">
        <v>756.219774132</v>
      </c>
      <c r="U164" s="92"/>
    </row>
    <row r="165" spans="1:21" x14ac:dyDescent="0.35">
      <c r="A165" s="88" t="s">
        <v>187</v>
      </c>
      <c r="B165" s="88" t="str">
        <f>VLOOKUP(A165,'Energy Efficiency'!A:K,11,0)</f>
        <v>b</v>
      </c>
      <c r="D165" s="90">
        <v>0</v>
      </c>
      <c r="E165" s="90">
        <v>0</v>
      </c>
      <c r="F165" s="90">
        <v>0</v>
      </c>
      <c r="G165" s="90">
        <v>0</v>
      </c>
      <c r="H165" s="90">
        <v>0</v>
      </c>
      <c r="I165" s="90">
        <v>0</v>
      </c>
      <c r="J165" s="90">
        <v>0</v>
      </c>
      <c r="K165" s="90">
        <v>0</v>
      </c>
      <c r="L165" s="90">
        <v>0</v>
      </c>
      <c r="M165" s="90">
        <v>0</v>
      </c>
      <c r="N165" s="90">
        <v>0</v>
      </c>
      <c r="O165" s="90">
        <v>0</v>
      </c>
      <c r="P165" s="91">
        <v>0</v>
      </c>
      <c r="Q165" s="91">
        <v>0</v>
      </c>
      <c r="R165" s="89">
        <v>0</v>
      </c>
      <c r="S165" s="89">
        <v>753.71883102000004</v>
      </c>
      <c r="U165" s="92"/>
    </row>
    <row r="166" spans="1:21" x14ac:dyDescent="0.35">
      <c r="A166" s="88" t="s">
        <v>188</v>
      </c>
      <c r="B166" s="88" t="str">
        <f>VLOOKUP(A166,'Energy Efficiency'!A:K,11,0)</f>
        <v>b</v>
      </c>
      <c r="D166" s="90">
        <v>0.57500534872395448</v>
      </c>
      <c r="E166" s="90">
        <v>0.46722034920432226</v>
      </c>
      <c r="F166" s="90">
        <v>0.46604523085306176</v>
      </c>
      <c r="G166" s="90">
        <v>0.46476337055233713</v>
      </c>
      <c r="H166" s="90">
        <v>0.38444955340034481</v>
      </c>
      <c r="I166" s="90">
        <v>4.7993615086302774E-2</v>
      </c>
      <c r="J166" s="90">
        <v>3.154104444853973E-2</v>
      </c>
      <c r="K166" s="90">
        <v>0</v>
      </c>
      <c r="L166" s="90">
        <v>7.7915767096820975E-4</v>
      </c>
      <c r="M166" s="90">
        <v>0</v>
      </c>
      <c r="N166" s="90">
        <v>0</v>
      </c>
      <c r="O166" s="90">
        <v>0</v>
      </c>
      <c r="P166" s="91">
        <v>100.57384649163764</v>
      </c>
      <c r="Q166" s="91">
        <v>1345.6745311337627</v>
      </c>
      <c r="R166" s="89">
        <v>0</v>
      </c>
      <c r="S166" s="89">
        <v>3111.7950967319998</v>
      </c>
      <c r="U166" s="92"/>
    </row>
    <row r="167" spans="1:21" x14ac:dyDescent="0.35">
      <c r="A167" s="88" t="s">
        <v>189</v>
      </c>
      <c r="B167" s="88" t="str">
        <f>VLOOKUP(A167,'Energy Efficiency'!A:K,11,0)</f>
        <v>a</v>
      </c>
      <c r="D167" s="90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v>0</v>
      </c>
      <c r="K167" s="90">
        <v>0</v>
      </c>
      <c r="L167" s="90">
        <v>0</v>
      </c>
      <c r="M167" s="90">
        <v>0</v>
      </c>
      <c r="N167" s="90">
        <v>0</v>
      </c>
      <c r="O167" s="90">
        <v>0</v>
      </c>
      <c r="P167" s="91">
        <v>0</v>
      </c>
      <c r="Q167" s="91">
        <v>0</v>
      </c>
      <c r="R167" s="89">
        <v>0</v>
      </c>
      <c r="S167" s="89">
        <v>2.2915000000000001</v>
      </c>
      <c r="U167" s="92"/>
    </row>
    <row r="168" spans="1:21" x14ac:dyDescent="0.35">
      <c r="A168" s="88" t="s">
        <v>410</v>
      </c>
      <c r="B168" s="88" t="s">
        <v>406</v>
      </c>
      <c r="D168" s="90">
        <v>0.22082085656159134</v>
      </c>
      <c r="E168" s="90">
        <v>0.14064768682340845</v>
      </c>
      <c r="F168" s="90">
        <v>0.10530257691143698</v>
      </c>
      <c r="G168" s="90">
        <v>0.10472714964095486</v>
      </c>
      <c r="H168" s="90">
        <v>6.0095925071459701E-2</v>
      </c>
      <c r="I168" s="90">
        <v>2.4906404177990537E-3</v>
      </c>
      <c r="J168" s="90">
        <v>0</v>
      </c>
      <c r="K168" s="90">
        <v>0</v>
      </c>
      <c r="L168" s="90">
        <v>0</v>
      </c>
      <c r="M168" s="90">
        <v>4.2140584151696102E-2</v>
      </c>
      <c r="N168" s="90">
        <v>0</v>
      </c>
      <c r="O168" s="90">
        <v>0</v>
      </c>
      <c r="P168" s="91">
        <v>0</v>
      </c>
      <c r="Q168" s="91">
        <v>6.7015499999999966</v>
      </c>
      <c r="R168" s="89">
        <v>0</v>
      </c>
      <c r="S168" s="89">
        <v>63.990569999999998</v>
      </c>
      <c r="U168" s="92"/>
    </row>
    <row r="169" spans="1:21" x14ac:dyDescent="0.35">
      <c r="A169" s="88" t="s">
        <v>190</v>
      </c>
      <c r="B169" s="88" t="str">
        <f>VLOOKUP(A169,'Energy Efficiency'!A:K,11,0)</f>
        <v>b</v>
      </c>
      <c r="D169" s="90">
        <v>0.43589448139829634</v>
      </c>
      <c r="E169" s="90">
        <v>0.19937401765570142</v>
      </c>
      <c r="F169" s="90">
        <v>0.197707869252438</v>
      </c>
      <c r="G169" s="90">
        <v>0.21234149065191893</v>
      </c>
      <c r="H169" s="90">
        <v>4.8739607174265516E-2</v>
      </c>
      <c r="I169" s="90">
        <v>2.5495138222303381E-2</v>
      </c>
      <c r="J169" s="90">
        <v>0.12912939409872992</v>
      </c>
      <c r="K169" s="90">
        <v>0</v>
      </c>
      <c r="L169" s="90">
        <v>8.6471496216752423E-3</v>
      </c>
      <c r="M169" s="90">
        <v>3.3020153494486821E-4</v>
      </c>
      <c r="N169" s="90">
        <v>0</v>
      </c>
      <c r="O169" s="90">
        <v>0</v>
      </c>
      <c r="P169" s="91">
        <v>20.08284083420979</v>
      </c>
      <c r="Q169" s="91">
        <v>10.63878442127421</v>
      </c>
      <c r="R169" s="89">
        <v>0</v>
      </c>
      <c r="S169" s="89">
        <v>144.68027497200001</v>
      </c>
      <c r="U169" s="92"/>
    </row>
    <row r="170" spans="1:21" x14ac:dyDescent="0.35">
      <c r="A170" s="88" t="s">
        <v>191</v>
      </c>
      <c r="B170" s="88" t="str">
        <f>VLOOKUP(A170,'Energy Efficiency'!A:K,11,0)</f>
        <v>a</v>
      </c>
      <c r="D170" s="90">
        <v>0.71700411384795237</v>
      </c>
      <c r="E170" s="90">
        <v>0.55252484937571866</v>
      </c>
      <c r="F170" s="90">
        <v>0.52552348881586508</v>
      </c>
      <c r="G170" s="90">
        <v>0.52498651463551071</v>
      </c>
      <c r="H170" s="90">
        <v>0.435348694790332</v>
      </c>
      <c r="I170" s="90">
        <v>5.0276607528974671E-2</v>
      </c>
      <c r="J170" s="90">
        <v>2.78421890170098E-2</v>
      </c>
      <c r="K170" s="90">
        <v>0</v>
      </c>
      <c r="L170" s="90">
        <v>0</v>
      </c>
      <c r="M170" s="90">
        <v>0</v>
      </c>
      <c r="N170" s="90">
        <v>1.15190232991942E-2</v>
      </c>
      <c r="O170" s="90">
        <v>0</v>
      </c>
      <c r="P170" s="91">
        <v>4.5547310344827592</v>
      </c>
      <c r="Q170" s="91">
        <v>56.194728399999946</v>
      </c>
      <c r="R170" s="89">
        <v>0</v>
      </c>
      <c r="S170" s="89">
        <v>115.71622840000001</v>
      </c>
      <c r="U170" s="92"/>
    </row>
    <row r="171" spans="1:21" x14ac:dyDescent="0.35">
      <c r="A171" s="88" t="s">
        <v>192</v>
      </c>
      <c r="B171" s="88" t="str">
        <f>VLOOKUP(A171,'Energy Efficiency'!A:K,11,0)</f>
        <v>b</v>
      </c>
      <c r="D171" s="90">
        <v>0.78506450452723786</v>
      </c>
      <c r="E171" s="90">
        <v>0.64249365337413245</v>
      </c>
      <c r="F171" s="90">
        <v>0.63116914548218039</v>
      </c>
      <c r="G171" s="90">
        <v>0.61677010649275321</v>
      </c>
      <c r="H171" s="90">
        <v>0.17937755683670314</v>
      </c>
      <c r="I171" s="90">
        <v>0.22598343882057029</v>
      </c>
      <c r="J171" s="90">
        <v>0.18589904126479229</v>
      </c>
      <c r="K171" s="90">
        <v>2.5510069570687483E-2</v>
      </c>
      <c r="L171" s="90">
        <v>0</v>
      </c>
      <c r="M171" s="90">
        <v>0</v>
      </c>
      <c r="N171" s="90">
        <v>0</v>
      </c>
      <c r="O171" s="90">
        <v>0</v>
      </c>
      <c r="P171" s="91">
        <v>38.083370700429242</v>
      </c>
      <c r="Q171" s="91">
        <v>83.096047201546767</v>
      </c>
      <c r="R171" s="89">
        <v>5.172415</v>
      </c>
      <c r="S171" s="89">
        <v>204.86050081200003</v>
      </c>
      <c r="U171" s="92"/>
    </row>
    <row r="172" spans="1:21" x14ac:dyDescent="0.35">
      <c r="A172" s="88" t="s">
        <v>193</v>
      </c>
      <c r="B172" s="88" t="str">
        <f>VLOOKUP(A172,'Energy Efficiency'!A:K,11,0)</f>
        <v>b</v>
      </c>
      <c r="D172" s="90">
        <v>0.39425835481883198</v>
      </c>
      <c r="E172" s="90">
        <v>0.30797205501636521</v>
      </c>
      <c r="F172" s="90">
        <v>0.25996866234023247</v>
      </c>
      <c r="G172" s="90">
        <v>0.25503903177645976</v>
      </c>
      <c r="H172" s="90">
        <v>0.11492193128892318</v>
      </c>
      <c r="I172" s="90">
        <v>1.0822138403110452E-2</v>
      </c>
      <c r="J172" s="90">
        <v>0.1013605626790086</v>
      </c>
      <c r="K172" s="90">
        <v>2.2544888580684264E-2</v>
      </c>
      <c r="L172" s="90">
        <v>2.5435255801240669E-3</v>
      </c>
      <c r="M172" s="90">
        <v>2.4356012844151836E-3</v>
      </c>
      <c r="N172" s="90">
        <v>0</v>
      </c>
      <c r="O172" s="90">
        <v>4.1038396019398981E-4</v>
      </c>
      <c r="P172" s="91">
        <v>80.337161707302073</v>
      </c>
      <c r="Q172" s="91">
        <v>93.525991021953942</v>
      </c>
      <c r="R172" s="89">
        <v>14.51723</v>
      </c>
      <c r="S172" s="89">
        <v>738.633539412</v>
      </c>
      <c r="U172" s="92"/>
    </row>
    <row r="173" spans="1:21" x14ac:dyDescent="0.35">
      <c r="A173" s="88" t="s">
        <v>194</v>
      </c>
      <c r="B173" s="88" t="str">
        <f>VLOOKUP(A173,'Energy Efficiency'!A:K,11,0)</f>
        <v>b</v>
      </c>
      <c r="D173" s="90">
        <v>0.5094656459866781</v>
      </c>
      <c r="E173" s="90">
        <v>0.2881183149326933</v>
      </c>
      <c r="F173" s="90">
        <v>0.28582173879975076</v>
      </c>
      <c r="G173" s="90">
        <v>0.27451547896862816</v>
      </c>
      <c r="H173" s="90">
        <v>0.13417423425194078</v>
      </c>
      <c r="I173" s="90">
        <v>7.436134692312861E-2</v>
      </c>
      <c r="J173" s="90">
        <v>2.1472946021273268E-2</v>
      </c>
      <c r="K173" s="90">
        <v>1.489336784435662E-2</v>
      </c>
      <c r="L173" s="90">
        <v>1.8536368922119825E-3</v>
      </c>
      <c r="M173" s="90">
        <v>3.4445926959356625E-4</v>
      </c>
      <c r="N173" s="90">
        <v>2.7368403445844382E-2</v>
      </c>
      <c r="O173" s="90">
        <v>4.7084355300851571E-5</v>
      </c>
      <c r="P173" s="91">
        <v>62.047674248568747</v>
      </c>
      <c r="Q173" s="91">
        <v>249.50840695788324</v>
      </c>
      <c r="R173" s="89">
        <v>16.622060000000001</v>
      </c>
      <c r="S173" s="89">
        <v>1195.481371176</v>
      </c>
      <c r="U173" s="92"/>
    </row>
    <row r="174" spans="1:21" x14ac:dyDescent="0.35">
      <c r="A174" s="88" t="s">
        <v>195</v>
      </c>
      <c r="B174" s="88" t="str">
        <f>VLOOKUP(A174,'Energy Efficiency'!A:K,11,0)</f>
        <v>b</v>
      </c>
      <c r="D174" s="90">
        <v>2.5014848680334767E-2</v>
      </c>
      <c r="E174" s="90">
        <v>9.4886235661462121E-2</v>
      </c>
      <c r="F174" s="90">
        <v>0.11569313892359781</v>
      </c>
      <c r="G174" s="90">
        <v>0.11911486551675783</v>
      </c>
      <c r="H174" s="90">
        <v>0</v>
      </c>
      <c r="I174" s="90">
        <v>8.7983613435950736E-2</v>
      </c>
      <c r="J174" s="90">
        <v>2.0216410535606757E-3</v>
      </c>
      <c r="K174" s="90">
        <v>1.2879676903660073E-2</v>
      </c>
      <c r="L174" s="90">
        <v>1.1981975203543766E-2</v>
      </c>
      <c r="M174" s="90">
        <v>8.0554025093419778E-4</v>
      </c>
      <c r="N174" s="90">
        <v>3.5812154058089372E-4</v>
      </c>
      <c r="O174" s="90">
        <v>3.084297145025448E-3</v>
      </c>
      <c r="P174" s="91">
        <v>63.52294871948142</v>
      </c>
      <c r="Q174" s="91">
        <v>206.10373922758663</v>
      </c>
      <c r="R174" s="89">
        <v>32.658970000000004</v>
      </c>
      <c r="S174" s="89">
        <v>2537.7660180000003</v>
      </c>
      <c r="U174" s="92"/>
    </row>
    <row r="175" spans="1:21" x14ac:dyDescent="0.35">
      <c r="A175" s="88" t="s">
        <v>196</v>
      </c>
      <c r="B175" s="88" t="str">
        <f>VLOOKUP(A175,'Energy Efficiency'!A:K,11,0)</f>
        <v>b</v>
      </c>
      <c r="D175" s="90">
        <v>0.2694446715570103</v>
      </c>
      <c r="E175" s="90">
        <v>0.27827973094668296</v>
      </c>
      <c r="F175" s="90">
        <v>0.3045701547026724</v>
      </c>
      <c r="G175" s="90">
        <v>0.27157294612105776</v>
      </c>
      <c r="H175" s="90">
        <v>0</v>
      </c>
      <c r="I175" s="90">
        <v>0.13005992212875825</v>
      </c>
      <c r="J175" s="90">
        <v>4.4548083660530882E-2</v>
      </c>
      <c r="K175" s="90">
        <v>2.3081496176105696E-2</v>
      </c>
      <c r="L175" s="90">
        <v>5.9712950983407141E-2</v>
      </c>
      <c r="M175" s="90">
        <v>9.4670736524071E-3</v>
      </c>
      <c r="N175" s="90">
        <v>1.1517094519264499E-3</v>
      </c>
      <c r="O175" s="90">
        <v>3.5517100679222403E-3</v>
      </c>
      <c r="P175" s="91">
        <v>78.396126087273487</v>
      </c>
      <c r="Q175" s="91">
        <v>77.726940314730541</v>
      </c>
      <c r="R175" s="89">
        <v>13.693010000000001</v>
      </c>
      <c r="S175" s="89">
        <v>625.30557195600011</v>
      </c>
      <c r="U175" s="92"/>
    </row>
    <row r="176" spans="1:21" x14ac:dyDescent="0.35">
      <c r="A176" s="88" t="s">
        <v>197</v>
      </c>
      <c r="B176" s="88" t="str">
        <f>VLOOKUP(A176,'Energy Efficiency'!A:K,11,0)</f>
        <v>a</v>
      </c>
      <c r="D176" s="90">
        <v>1.7469428500124801E-2</v>
      </c>
      <c r="E176" s="90">
        <v>5.7363410825003267E-3</v>
      </c>
      <c r="F176" s="90">
        <v>1.6278698829997839E-2</v>
      </c>
      <c r="G176" s="90">
        <v>1.8374464787001738E-2</v>
      </c>
      <c r="H176" s="90">
        <v>0</v>
      </c>
      <c r="I176" s="90">
        <v>0</v>
      </c>
      <c r="J176" s="90">
        <v>2.6370759648011799E-3</v>
      </c>
      <c r="K176" s="90">
        <v>0</v>
      </c>
      <c r="L176" s="90">
        <v>1.1295002788306101E-2</v>
      </c>
      <c r="M176" s="90">
        <v>4.4423860338944597E-3</v>
      </c>
      <c r="N176" s="90">
        <v>0</v>
      </c>
      <c r="O176" s="90">
        <v>0</v>
      </c>
      <c r="P176" s="91">
        <v>1.1565990604826133</v>
      </c>
      <c r="Q176" s="91">
        <v>-1.9984014443252818E-15</v>
      </c>
      <c r="R176" s="89">
        <v>0</v>
      </c>
      <c r="S176" s="89">
        <v>62.945999999999998</v>
      </c>
      <c r="U176" s="92"/>
    </row>
    <row r="177" spans="1:21" x14ac:dyDescent="0.35">
      <c r="A177" s="88" t="s">
        <v>198</v>
      </c>
      <c r="B177" s="88" t="str">
        <f>VLOOKUP(A177,'Energy Efficiency'!A:K,11,0)</f>
        <v>b</v>
      </c>
      <c r="D177" s="90">
        <v>0</v>
      </c>
      <c r="E177" s="90">
        <v>0</v>
      </c>
      <c r="F177" s="90">
        <v>0</v>
      </c>
      <c r="G177" s="90">
        <v>0</v>
      </c>
      <c r="H177" s="90">
        <v>0</v>
      </c>
      <c r="I177" s="90">
        <v>0</v>
      </c>
      <c r="J177" s="90">
        <v>0</v>
      </c>
      <c r="K177" s="90">
        <v>0</v>
      </c>
      <c r="L177" s="90">
        <v>0</v>
      </c>
      <c r="M177" s="90">
        <v>0</v>
      </c>
      <c r="N177" s="90">
        <v>0</v>
      </c>
      <c r="O177" s="90">
        <v>0</v>
      </c>
      <c r="P177" s="91">
        <v>0</v>
      </c>
      <c r="Q177" s="91">
        <v>0</v>
      </c>
      <c r="R177" s="89">
        <v>0</v>
      </c>
      <c r="S177" s="89">
        <v>578.35613653200005</v>
      </c>
      <c r="U177" s="92"/>
    </row>
    <row r="178" spans="1:21" x14ac:dyDescent="0.35">
      <c r="A178" s="88" t="s">
        <v>378</v>
      </c>
      <c r="B178" s="88" t="s">
        <v>406</v>
      </c>
      <c r="D178" s="90">
        <v>0.37516478624640981</v>
      </c>
      <c r="E178" s="90">
        <v>0.16450727834167739</v>
      </c>
      <c r="F178" s="90">
        <v>0.16785836561336376</v>
      </c>
      <c r="G178" s="90">
        <v>0.17485428395695238</v>
      </c>
      <c r="H178" s="90">
        <v>1.42170734268878E-2</v>
      </c>
      <c r="I178" s="90">
        <v>7.3176803290129294E-2</v>
      </c>
      <c r="J178" s="90">
        <v>4.1204182938655298E-2</v>
      </c>
      <c r="K178" s="90">
        <v>0</v>
      </c>
      <c r="L178" s="90">
        <v>1.29515465211167E-3</v>
      </c>
      <c r="M178" s="90">
        <v>4.1613678782663401E-2</v>
      </c>
      <c r="N178" s="90">
        <v>0</v>
      </c>
      <c r="O178" s="90">
        <v>3.3473908665049199E-3</v>
      </c>
      <c r="P178" s="91">
        <v>2.5021308660763699</v>
      </c>
      <c r="Q178" s="91">
        <v>4.4656609371638041</v>
      </c>
      <c r="R178" s="89">
        <v>0</v>
      </c>
      <c r="S178" s="89">
        <v>39.849134065000001</v>
      </c>
      <c r="U178" s="92"/>
    </row>
    <row r="179" spans="1:21" x14ac:dyDescent="0.35">
      <c r="A179" s="88" t="s">
        <v>199</v>
      </c>
      <c r="B179" s="88" t="str">
        <f>VLOOKUP(A179,'Energy Efficiency'!A:K,11,0)</f>
        <v>b</v>
      </c>
      <c r="D179" s="90">
        <v>3.355765862523493E-2</v>
      </c>
      <c r="E179" s="90">
        <v>0.24095708094957907</v>
      </c>
      <c r="F179" s="90">
        <v>0.2433188089193794</v>
      </c>
      <c r="G179" s="90">
        <v>0.23697791671459228</v>
      </c>
      <c r="H179" s="90">
        <v>0.13823073501083569</v>
      </c>
      <c r="I179" s="90">
        <v>2.0109028063607148E-2</v>
      </c>
      <c r="J179" s="90">
        <v>4.3745920074813177E-2</v>
      </c>
      <c r="K179" s="90">
        <v>9.4679798639747733E-3</v>
      </c>
      <c r="L179" s="90">
        <v>1.857616988699547E-2</v>
      </c>
      <c r="M179" s="90">
        <v>5.2362674748938041E-3</v>
      </c>
      <c r="N179" s="90">
        <v>1.11732141857356E-3</v>
      </c>
      <c r="O179" s="90">
        <v>4.9454181968704321E-4</v>
      </c>
      <c r="P179" s="91">
        <v>61.582324836850823</v>
      </c>
      <c r="Q179" s="91">
        <v>141.72397507215317</v>
      </c>
      <c r="R179" s="89">
        <v>8.4627790000000012</v>
      </c>
      <c r="S179" s="89">
        <v>893.62368377999996</v>
      </c>
      <c r="U179" s="92"/>
    </row>
    <row r="180" spans="1:21" x14ac:dyDescent="0.35">
      <c r="A180" s="88" t="s">
        <v>200</v>
      </c>
      <c r="B180" s="88" t="str">
        <f>VLOOKUP(A180,'Energy Efficiency'!A:K,11,0)</f>
        <v>b</v>
      </c>
      <c r="D180" s="90">
        <v>3.7519394617106253E-2</v>
      </c>
      <c r="E180" s="90">
        <v>3.3427483236731552E-2</v>
      </c>
      <c r="F180" s="90">
        <v>3.4224270017216292E-2</v>
      </c>
      <c r="G180" s="90">
        <v>3.3042282051148418E-2</v>
      </c>
      <c r="H180" s="90">
        <v>2.8449594882167242E-3</v>
      </c>
      <c r="I180" s="90">
        <v>3.9609329160521997E-3</v>
      </c>
      <c r="J180" s="90">
        <v>2.6078752756870362E-2</v>
      </c>
      <c r="K180" s="90">
        <v>0</v>
      </c>
      <c r="L180" s="90">
        <v>2.2975097286289131E-5</v>
      </c>
      <c r="M180" s="90">
        <v>5.2004440569250168E-5</v>
      </c>
      <c r="N180" s="90">
        <v>8.2657357450273582E-5</v>
      </c>
      <c r="O180" s="90">
        <v>0</v>
      </c>
      <c r="P180" s="91">
        <v>414.66320524708607</v>
      </c>
      <c r="Q180" s="91">
        <v>107.70687170083403</v>
      </c>
      <c r="R180" s="89">
        <v>0</v>
      </c>
      <c r="S180" s="89">
        <v>15809.140426176</v>
      </c>
      <c r="U180" s="92"/>
    </row>
    <row r="181" spans="1:21" x14ac:dyDescent="0.35">
      <c r="A181" s="88" t="s">
        <v>201</v>
      </c>
      <c r="B181" s="88" t="str">
        <f>VLOOKUP(A181,'Energy Efficiency'!A:K,11,0)</f>
        <v>a</v>
      </c>
      <c r="D181" s="90">
        <v>0.80087558066517817</v>
      </c>
      <c r="E181" s="90">
        <v>0.90655525141936033</v>
      </c>
      <c r="F181" s="90">
        <v>0.88181297548647997</v>
      </c>
      <c r="G181" s="90">
        <v>0.86655379120090248</v>
      </c>
      <c r="H181" s="90">
        <v>0.78449429185762698</v>
      </c>
      <c r="I181" s="90">
        <v>7.1279603625301863E-2</v>
      </c>
      <c r="J181" s="90">
        <v>1.02896537747665E-2</v>
      </c>
      <c r="K181" s="90">
        <v>0</v>
      </c>
      <c r="L181" s="90">
        <v>0</v>
      </c>
      <c r="M181" s="90">
        <v>4.90241943207054E-4</v>
      </c>
      <c r="N181" s="90">
        <v>0</v>
      </c>
      <c r="O181" s="90">
        <v>0</v>
      </c>
      <c r="P181" s="91">
        <v>0.85748161145584723</v>
      </c>
      <c r="Q181" s="91">
        <v>68.072122229999948</v>
      </c>
      <c r="R181" s="89">
        <v>0</v>
      </c>
      <c r="S181" s="89">
        <v>79.544518230000008</v>
      </c>
      <c r="U181" s="92"/>
    </row>
    <row r="182" spans="1:21" x14ac:dyDescent="0.35">
      <c r="A182" s="88" t="s">
        <v>377</v>
      </c>
      <c r="B182" s="88" t="s">
        <v>406</v>
      </c>
      <c r="D182" s="90">
        <v>0.15065556196916</v>
      </c>
      <c r="E182" s="90">
        <v>9.1666081435267693E-2</v>
      </c>
      <c r="F182" s="90">
        <v>8.738864368620422E-2</v>
      </c>
      <c r="G182" s="90">
        <v>0.12597515843753232</v>
      </c>
      <c r="H182" s="90">
        <v>5.1937345424567197E-2</v>
      </c>
      <c r="I182" s="90">
        <v>0</v>
      </c>
      <c r="J182" s="90">
        <v>0</v>
      </c>
      <c r="K182" s="90">
        <v>0</v>
      </c>
      <c r="L182" s="90">
        <v>7.0465813262339597E-2</v>
      </c>
      <c r="M182" s="90">
        <v>3.5719997506255098E-3</v>
      </c>
      <c r="N182" s="90">
        <v>0</v>
      </c>
      <c r="O182" s="90">
        <v>0</v>
      </c>
      <c r="P182" s="91">
        <v>7.2923988153998009E-3</v>
      </c>
      <c r="Q182" s="91">
        <v>5.1156000000000075E-3</v>
      </c>
      <c r="R182" s="89">
        <v>0</v>
      </c>
      <c r="S182" s="89">
        <v>9.8495600000000003E-2</v>
      </c>
      <c r="U182" s="92"/>
    </row>
    <row r="183" spans="1:21" x14ac:dyDescent="0.35">
      <c r="A183" s="88" t="s">
        <v>202</v>
      </c>
      <c r="B183" s="88" t="str">
        <f>VLOOKUP(A183,'Energy Efficiency'!A:K,11,0)</f>
        <v>a</v>
      </c>
      <c r="D183" s="90">
        <v>0.46204595506779228</v>
      </c>
      <c r="E183" s="90">
        <v>0.46754665455056499</v>
      </c>
      <c r="F183" s="90">
        <v>0.42335067517519681</v>
      </c>
      <c r="G183" s="90">
        <v>0.34324896202281896</v>
      </c>
      <c r="H183" s="90">
        <v>0.29531163292513102</v>
      </c>
      <c r="I183" s="90">
        <v>1.7292884209597285E-2</v>
      </c>
      <c r="J183" s="90">
        <v>2.4395086348258901E-2</v>
      </c>
      <c r="K183" s="90">
        <v>0</v>
      </c>
      <c r="L183" s="90">
        <v>1.5058695276703001E-4</v>
      </c>
      <c r="M183" s="90">
        <v>6.09877158706472E-3</v>
      </c>
      <c r="N183" s="90">
        <v>0</v>
      </c>
      <c r="O183" s="90">
        <v>0</v>
      </c>
      <c r="P183" s="91">
        <v>0.12707140939597314</v>
      </c>
      <c r="Q183" s="91">
        <v>1.2962576650000026</v>
      </c>
      <c r="R183" s="89">
        <v>0</v>
      </c>
      <c r="S183" s="89">
        <v>4.1466376650000001</v>
      </c>
      <c r="U183" s="92"/>
    </row>
    <row r="184" spans="1:21" x14ac:dyDescent="0.35">
      <c r="A184" s="88" t="s">
        <v>203</v>
      </c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1"/>
      <c r="Q184" s="91"/>
      <c r="R184" s="89"/>
      <c r="U184" s="92"/>
    </row>
    <row r="185" spans="1:21" x14ac:dyDescent="0.35">
      <c r="A185" s="88" t="s">
        <v>204</v>
      </c>
      <c r="B185" s="88" t="s">
        <v>406</v>
      </c>
      <c r="D185" s="90">
        <v>0.50929073955633331</v>
      </c>
      <c r="E185" s="90">
        <v>0.43759549667795333</v>
      </c>
      <c r="F185" s="90">
        <v>0.41809437141955957</v>
      </c>
      <c r="G185" s="90">
        <v>0.41055997017733897</v>
      </c>
      <c r="H185" s="90">
        <v>0.40031967265520102</v>
      </c>
      <c r="I185" s="90">
        <v>0</v>
      </c>
      <c r="J185" s="90">
        <v>1.02402975221379E-2</v>
      </c>
      <c r="K185" s="90">
        <v>0</v>
      </c>
      <c r="L185" s="90">
        <v>0</v>
      </c>
      <c r="M185" s="90">
        <v>0</v>
      </c>
      <c r="N185" s="90">
        <v>0</v>
      </c>
      <c r="O185" s="90">
        <v>0</v>
      </c>
      <c r="P185" s="91">
        <v>2.0021061692969869E-2</v>
      </c>
      <c r="Q185" s="91">
        <v>0.7826749999999999</v>
      </c>
      <c r="R185" s="89">
        <v>0</v>
      </c>
      <c r="S185" s="89">
        <v>1.955125</v>
      </c>
      <c r="U185" s="92"/>
    </row>
    <row r="186" spans="1:21" x14ac:dyDescent="0.35">
      <c r="A186" s="88" t="s">
        <v>206</v>
      </c>
      <c r="B186" s="88" t="str">
        <f>VLOOKUP(A186,'Energy Efficiency'!A:K,11,0)</f>
        <v>b</v>
      </c>
      <c r="D186" s="90">
        <v>3.7984675999211279E-4</v>
      </c>
      <c r="E186" s="90">
        <v>6.2549079222335804E-5</v>
      </c>
      <c r="F186" s="90">
        <v>6.0087430190014283E-5</v>
      </c>
      <c r="G186" s="90">
        <v>5.9765423927423846E-5</v>
      </c>
      <c r="H186" s="90">
        <v>5.9112754219596011E-5</v>
      </c>
      <c r="I186" s="90">
        <v>0</v>
      </c>
      <c r="J186" s="90">
        <v>0</v>
      </c>
      <c r="K186" s="90">
        <v>0</v>
      </c>
      <c r="L186" s="90">
        <v>0</v>
      </c>
      <c r="M186" s="90">
        <v>6.5266970782784503E-7</v>
      </c>
      <c r="N186" s="90">
        <v>0</v>
      </c>
      <c r="O186" s="90">
        <v>0</v>
      </c>
      <c r="P186" s="91">
        <v>3.1156711426510927E-3</v>
      </c>
      <c r="Q186" s="91">
        <v>0.2821903398133489</v>
      </c>
      <c r="R186" s="89">
        <v>0</v>
      </c>
      <c r="S186" s="89">
        <v>4773.7636949160005</v>
      </c>
      <c r="U186" s="92"/>
    </row>
    <row r="187" spans="1:21" x14ac:dyDescent="0.35">
      <c r="A187" s="88" t="s">
        <v>207</v>
      </c>
      <c r="B187" s="88" t="str">
        <f>VLOOKUP(A187,'Energy Efficiency'!A:K,11,0)</f>
        <v>b</v>
      </c>
      <c r="D187" s="90">
        <v>0.55551021677860402</v>
      </c>
      <c r="E187" s="90">
        <v>0.50260467241620188</v>
      </c>
      <c r="F187" s="90">
        <v>0.43357062792959944</v>
      </c>
      <c r="G187" s="90">
        <v>0.42711748378856351</v>
      </c>
      <c r="H187" s="90">
        <v>0.40073373063939494</v>
      </c>
      <c r="I187" s="90">
        <v>1.7085752339696666E-2</v>
      </c>
      <c r="J187" s="90">
        <v>9.1905093074615123E-3</v>
      </c>
      <c r="K187" s="90">
        <v>0</v>
      </c>
      <c r="L187" s="90">
        <v>0</v>
      </c>
      <c r="M187" s="90">
        <v>1.0749150201048207E-4</v>
      </c>
      <c r="N187" s="90">
        <v>0</v>
      </c>
      <c r="O187" s="90">
        <v>0</v>
      </c>
      <c r="P187" s="91">
        <v>1.2644164794174464</v>
      </c>
      <c r="Q187" s="91">
        <v>47.513899809474552</v>
      </c>
      <c r="R187" s="89">
        <v>0</v>
      </c>
      <c r="S187" s="89">
        <v>114.20351107200001</v>
      </c>
      <c r="U187" s="92"/>
    </row>
    <row r="188" spans="1:21" x14ac:dyDescent="0.35">
      <c r="A188" s="88" t="s">
        <v>208</v>
      </c>
      <c r="B188" s="88" t="str">
        <f>VLOOKUP(A188,'Energy Efficiency'!A:K,11,0)</f>
        <v>b</v>
      </c>
      <c r="D188" s="90">
        <v>0.15491653238525671</v>
      </c>
      <c r="E188" s="90">
        <v>0.20595087024536898</v>
      </c>
      <c r="F188" s="90">
        <v>0.2342929123438548</v>
      </c>
      <c r="G188" s="90">
        <v>0.21173885763135283</v>
      </c>
      <c r="H188" s="90">
        <v>0.10736851658942352</v>
      </c>
      <c r="I188" s="90">
        <v>2.3888787621965016E-2</v>
      </c>
      <c r="J188" s="90">
        <v>7.9130974597100598E-2</v>
      </c>
      <c r="K188" s="90">
        <v>0</v>
      </c>
      <c r="L188" s="90">
        <v>0</v>
      </c>
      <c r="M188" s="90">
        <v>8.6353277790608663E-5</v>
      </c>
      <c r="N188" s="90">
        <v>7.7488210713172944E-4</v>
      </c>
      <c r="O188" s="90">
        <v>4.8934343794136139E-4</v>
      </c>
      <c r="P188" s="91">
        <v>26.227255553130998</v>
      </c>
      <c r="Q188" s="91">
        <v>43.708866046025008</v>
      </c>
      <c r="R188" s="89">
        <v>0</v>
      </c>
      <c r="S188" s="89">
        <v>330.29422365600004</v>
      </c>
      <c r="U188" s="92"/>
    </row>
    <row r="189" spans="1:21" x14ac:dyDescent="0.35">
      <c r="A189" s="88" t="s">
        <v>209</v>
      </c>
      <c r="B189" s="88" t="str">
        <f>VLOOKUP(A189,'Energy Efficiency'!A:K,11,0)</f>
        <v>a</v>
      </c>
      <c r="D189" s="90">
        <v>4.2483951388183998E-2</v>
      </c>
      <c r="E189" s="90">
        <v>6.2546404790765203E-3</v>
      </c>
      <c r="F189" s="90">
        <v>1.2985376349987553E-2</v>
      </c>
      <c r="G189" s="90">
        <v>1.352935614770584E-2</v>
      </c>
      <c r="H189" s="90">
        <v>7.0310604408059998E-3</v>
      </c>
      <c r="I189" s="90">
        <v>0</v>
      </c>
      <c r="J189" s="90">
        <v>0</v>
      </c>
      <c r="K189" s="90">
        <v>0</v>
      </c>
      <c r="L189" s="90">
        <v>5.0542299942554301E-3</v>
      </c>
      <c r="M189" s="90">
        <v>1.4440657126444101E-3</v>
      </c>
      <c r="N189" s="90">
        <v>0</v>
      </c>
      <c r="O189" s="90">
        <v>0</v>
      </c>
      <c r="P189" s="91">
        <v>2.7797142857142857E-2</v>
      </c>
      <c r="Q189" s="91">
        <v>3.0076099999999991E-2</v>
      </c>
      <c r="R189" s="89">
        <v>0</v>
      </c>
      <c r="S189" s="89">
        <v>4.2776050999999997</v>
      </c>
      <c r="U189" s="92"/>
    </row>
    <row r="190" spans="1:21" x14ac:dyDescent="0.35">
      <c r="A190" s="88" t="s">
        <v>210</v>
      </c>
      <c r="B190" s="88" t="str">
        <f>VLOOKUP(A190,'Energy Efficiency'!A:K,11,0)</f>
        <v>a</v>
      </c>
      <c r="D190" s="90">
        <v>0.91282160871243101</v>
      </c>
      <c r="E190" s="90">
        <v>0.84175089491645949</v>
      </c>
      <c r="F190" s="90">
        <v>0.73054294576402079</v>
      </c>
      <c r="G190" s="90">
        <v>0.77660551537603395</v>
      </c>
      <c r="H190" s="90">
        <v>0.53446407079248903</v>
      </c>
      <c r="I190" s="90">
        <v>0.23773490390762897</v>
      </c>
      <c r="J190" s="90">
        <v>4.4065406759159001E-3</v>
      </c>
      <c r="K190" s="90">
        <v>0</v>
      </c>
      <c r="L190" s="90">
        <v>0</v>
      </c>
      <c r="M190" s="90">
        <v>0</v>
      </c>
      <c r="N190" s="90">
        <v>0</v>
      </c>
      <c r="O190" s="90">
        <v>0</v>
      </c>
      <c r="P190" s="91">
        <v>0.24146341463414633</v>
      </c>
      <c r="Q190" s="91">
        <v>42.313872699999969</v>
      </c>
      <c r="R190" s="89">
        <v>0</v>
      </c>
      <c r="S190" s="89">
        <v>54.796592699999998</v>
      </c>
      <c r="U190" s="92"/>
    </row>
    <row r="191" spans="1:21" x14ac:dyDescent="0.35">
      <c r="A191" s="88" t="s">
        <v>211</v>
      </c>
      <c r="B191" s="88" t="str">
        <f>VLOOKUP(A191,'Energy Efficiency'!A:K,11,0)</f>
        <v>b</v>
      </c>
      <c r="D191" s="90">
        <v>1.9483374765680765E-3</v>
      </c>
      <c r="E191" s="90">
        <v>4.7516513408568124E-3</v>
      </c>
      <c r="F191" s="90">
        <v>6.2162522285276458E-3</v>
      </c>
      <c r="G191" s="90">
        <v>7.0863518962919316E-3</v>
      </c>
      <c r="H191" s="90">
        <v>0</v>
      </c>
      <c r="I191" s="90">
        <v>1.7059735817347044E-3</v>
      </c>
      <c r="J191" s="90">
        <v>0</v>
      </c>
      <c r="K191" s="90">
        <v>0</v>
      </c>
      <c r="L191" s="90">
        <v>0</v>
      </c>
      <c r="M191" s="90">
        <v>4.9403763754691642E-4</v>
      </c>
      <c r="N191" s="90">
        <v>0</v>
      </c>
      <c r="O191" s="90">
        <v>4.8863406770103101E-3</v>
      </c>
      <c r="P191" s="91">
        <v>3.1151945168718833</v>
      </c>
      <c r="Q191" s="91">
        <v>1.0252116933173738E-8</v>
      </c>
      <c r="R191" s="89">
        <v>0</v>
      </c>
      <c r="S191" s="89">
        <v>439.60483090800005</v>
      </c>
      <c r="U191" s="92"/>
    </row>
    <row r="192" spans="1:21" x14ac:dyDescent="0.35">
      <c r="A192" s="88" t="s">
        <v>213</v>
      </c>
      <c r="B192" s="88" t="s">
        <v>406</v>
      </c>
      <c r="D192" s="90">
        <v>2.225336640094195E-2</v>
      </c>
      <c r="E192" s="90">
        <v>0.10279736127391381</v>
      </c>
      <c r="F192" s="90">
        <v>0.12242752877171623</v>
      </c>
      <c r="G192" s="90">
        <v>0.13409167218172291</v>
      </c>
      <c r="H192" s="90">
        <v>0</v>
      </c>
      <c r="I192" s="90">
        <v>6.8613482409332197E-2</v>
      </c>
      <c r="J192" s="90">
        <v>3.3812656678997063E-2</v>
      </c>
      <c r="K192" s="90">
        <v>1.5993274131913478E-2</v>
      </c>
      <c r="L192" s="90">
        <v>5.2476996519818924E-5</v>
      </c>
      <c r="M192" s="90">
        <v>5.0352687985623637E-3</v>
      </c>
      <c r="N192" s="90">
        <v>3.7778463108024534E-4</v>
      </c>
      <c r="O192" s="90">
        <v>1.0206728646452388E-2</v>
      </c>
      <c r="P192" s="91">
        <v>19.901562411547008</v>
      </c>
      <c r="Q192" s="91">
        <v>24.589911810592991</v>
      </c>
      <c r="R192" s="89">
        <v>6.025182</v>
      </c>
      <c r="S192" s="89">
        <v>376.73224146000001</v>
      </c>
      <c r="U192" s="92"/>
    </row>
    <row r="193" spans="1:21" x14ac:dyDescent="0.35">
      <c r="A193" s="88" t="s">
        <v>215</v>
      </c>
      <c r="B193" s="88" t="str">
        <f>VLOOKUP(A193,'Energy Efficiency'!A:K,11,0)</f>
        <v>b</v>
      </c>
      <c r="D193" s="90">
        <v>0.12351947414527706</v>
      </c>
      <c r="E193" s="90">
        <v>0.19504755030631649</v>
      </c>
      <c r="F193" s="90">
        <v>0.22300484529961903</v>
      </c>
      <c r="G193" s="90">
        <v>0.20877396629016398</v>
      </c>
      <c r="H193" s="90">
        <v>0</v>
      </c>
      <c r="I193" s="90">
        <v>0.12212064404734183</v>
      </c>
      <c r="J193" s="90">
        <v>6.0608116187042808E-2</v>
      </c>
      <c r="K193" s="90">
        <v>6.429396416298163E-3</v>
      </c>
      <c r="L193" s="90">
        <v>9.5495905817286202E-5</v>
      </c>
      <c r="M193" s="90">
        <v>6.7010980721123404E-3</v>
      </c>
      <c r="N193" s="90">
        <v>9.043761844781735E-3</v>
      </c>
      <c r="O193" s="90">
        <v>3.7754538167698313E-3</v>
      </c>
      <c r="P193" s="91">
        <v>13.533532580651954</v>
      </c>
      <c r="Q193" s="91">
        <v>25.997107367772042</v>
      </c>
      <c r="R193" s="89">
        <v>1.2323009999999999</v>
      </c>
      <c r="S193" s="89">
        <v>195.24915712799998</v>
      </c>
      <c r="U193" s="92"/>
    </row>
    <row r="194" spans="1:21" x14ac:dyDescent="0.35">
      <c r="A194" s="88" t="s">
        <v>216</v>
      </c>
      <c r="B194" s="88" t="str">
        <f>VLOOKUP(A194,'Energy Efficiency'!A:K,11,0)</f>
        <v>a</v>
      </c>
      <c r="D194" s="90">
        <v>0.59014374690025495</v>
      </c>
      <c r="E194" s="90">
        <v>0.63489607891483102</v>
      </c>
      <c r="F194" s="90">
        <v>0.62993140537345915</v>
      </c>
      <c r="G194" s="90">
        <v>0.6330744617644628</v>
      </c>
      <c r="H194" s="90">
        <v>0.63174813468637103</v>
      </c>
      <c r="I194" s="90">
        <v>0</v>
      </c>
      <c r="J194" s="90">
        <v>0</v>
      </c>
      <c r="K194" s="90">
        <v>0</v>
      </c>
      <c r="L194" s="90">
        <v>0</v>
      </c>
      <c r="M194" s="90">
        <v>1.3263270780918099E-3</v>
      </c>
      <c r="N194" s="90">
        <v>0</v>
      </c>
      <c r="O194" s="90">
        <v>0</v>
      </c>
      <c r="P194" s="91">
        <v>6.735488790164273E-3</v>
      </c>
      <c r="Q194" s="91">
        <v>3.2082074999999994</v>
      </c>
      <c r="R194" s="89">
        <v>0</v>
      </c>
      <c r="S194" s="89">
        <v>5.0783014999999994</v>
      </c>
      <c r="U194" s="92"/>
    </row>
    <row r="195" spans="1:21" x14ac:dyDescent="0.35">
      <c r="A195" s="88" t="s">
        <v>217</v>
      </c>
      <c r="B195" s="88" t="s">
        <v>406</v>
      </c>
      <c r="D195" s="90">
        <v>0.87203224524176115</v>
      </c>
      <c r="E195" s="90">
        <v>0.93572143129204799</v>
      </c>
      <c r="F195" s="90">
        <v>0.94426981699133494</v>
      </c>
      <c r="G195" s="90">
        <v>0.94285965031345298</v>
      </c>
      <c r="H195" s="90">
        <v>0.60509762696563596</v>
      </c>
      <c r="I195" s="90">
        <v>0.33776202334781708</v>
      </c>
      <c r="J195" s="90">
        <v>0</v>
      </c>
      <c r="K195" s="90">
        <v>0</v>
      </c>
      <c r="L195" s="90">
        <v>0</v>
      </c>
      <c r="M195" s="90">
        <v>0</v>
      </c>
      <c r="N195" s="90">
        <v>0</v>
      </c>
      <c r="O195" s="90">
        <v>0</v>
      </c>
      <c r="P195" s="91">
        <v>0</v>
      </c>
      <c r="Q195" s="91">
        <v>98.912038345000013</v>
      </c>
      <c r="R195" s="89">
        <v>0</v>
      </c>
      <c r="S195" s="89">
        <v>104.90642834499999</v>
      </c>
      <c r="U195" s="92"/>
    </row>
    <row r="196" spans="1:21" x14ac:dyDescent="0.35">
      <c r="A196" s="88" t="s">
        <v>218</v>
      </c>
      <c r="B196" s="88" t="str">
        <f>VLOOKUP(A196,'Energy Efficiency'!A:K,11,0)</f>
        <v>b</v>
      </c>
      <c r="D196" s="90">
        <v>0.16627819978840472</v>
      </c>
      <c r="E196" s="90">
        <v>0.17079801112337495</v>
      </c>
      <c r="F196" s="90">
        <v>0.16588163381077881</v>
      </c>
      <c r="G196" s="90">
        <v>0.17150139715224247</v>
      </c>
      <c r="H196" s="90">
        <v>0.13593833002396094</v>
      </c>
      <c r="I196" s="90">
        <v>2.8786209593564864E-2</v>
      </c>
      <c r="J196" s="90">
        <v>7.8828188679480951E-4</v>
      </c>
      <c r="K196" s="90">
        <v>0</v>
      </c>
      <c r="L196" s="90">
        <v>2.2339573829548974E-3</v>
      </c>
      <c r="M196" s="90">
        <v>3.7546181796060396E-3</v>
      </c>
      <c r="N196" s="90">
        <v>0</v>
      </c>
      <c r="O196" s="90">
        <v>0</v>
      </c>
      <c r="P196" s="91">
        <v>16.114262855759161</v>
      </c>
      <c r="Q196" s="91">
        <v>488.59579204632087</v>
      </c>
      <c r="R196" s="89">
        <v>0</v>
      </c>
      <c r="S196" s="89">
        <v>2942.8917972840004</v>
      </c>
      <c r="U196" s="92"/>
    </row>
    <row r="197" spans="1:21" x14ac:dyDescent="0.35">
      <c r="A197" s="88" t="s">
        <v>219</v>
      </c>
      <c r="B197" s="88" t="str">
        <f>VLOOKUP(A197,'Energy Efficiency'!A:K,11,0)</f>
        <v>b</v>
      </c>
      <c r="D197" s="90">
        <v>0</v>
      </c>
      <c r="E197" s="90">
        <v>0</v>
      </c>
      <c r="F197" s="90">
        <v>0.29829632321819621</v>
      </c>
      <c r="G197" s="90">
        <v>0.39074386813708056</v>
      </c>
      <c r="H197" s="90">
        <v>0.36557571445511688</v>
      </c>
      <c r="I197" s="90">
        <v>2.480967627178934E-2</v>
      </c>
      <c r="J197" s="90">
        <v>0</v>
      </c>
      <c r="K197" s="90">
        <v>0</v>
      </c>
      <c r="L197" s="90">
        <v>0</v>
      </c>
      <c r="M197" s="90">
        <v>3.5847741017431525E-4</v>
      </c>
      <c r="N197" s="90">
        <v>0</v>
      </c>
      <c r="O197" s="90">
        <v>0</v>
      </c>
      <c r="P197" s="91">
        <v>6.3284116363636362E-3</v>
      </c>
      <c r="Q197" s="91">
        <v>6.8917240282996373</v>
      </c>
      <c r="R197" s="89">
        <v>0</v>
      </c>
      <c r="S197" s="89">
        <v>17.6536422</v>
      </c>
      <c r="U197" s="92"/>
    </row>
    <row r="198" spans="1:21" x14ac:dyDescent="0.35">
      <c r="A198" s="88" t="s">
        <v>220</v>
      </c>
      <c r="B198" s="88" t="str">
        <f>VLOOKUP(A198,'Energy Efficiency'!A:K,11,0)</f>
        <v>b</v>
      </c>
      <c r="D198" s="90">
        <v>0.10544431699327741</v>
      </c>
      <c r="E198" s="90">
        <v>0.14395784652582058</v>
      </c>
      <c r="F198" s="90">
        <v>0.17351736479667218</v>
      </c>
      <c r="G198" s="90">
        <v>0.16254096474250027</v>
      </c>
      <c r="H198" s="90">
        <v>0</v>
      </c>
      <c r="I198" s="90">
        <v>5.6188725634827498E-2</v>
      </c>
      <c r="J198" s="90">
        <v>2.6787491871269022E-2</v>
      </c>
      <c r="K198" s="90">
        <v>1.3012873678291499E-2</v>
      </c>
      <c r="L198" s="90">
        <v>4.6954265701863118E-2</v>
      </c>
      <c r="M198" s="90">
        <v>1.6867187047683738E-2</v>
      </c>
      <c r="N198" s="90">
        <v>2.4967443664662573E-4</v>
      </c>
      <c r="O198" s="90">
        <v>2.4807463321637911E-3</v>
      </c>
      <c r="P198" s="91">
        <v>292.00184832775216</v>
      </c>
      <c r="Q198" s="91">
        <v>181.20608176868791</v>
      </c>
      <c r="R198" s="89">
        <v>40.332830000000001</v>
      </c>
      <c r="S198" s="89">
        <v>3159.4543622280003</v>
      </c>
      <c r="U198" s="92"/>
    </row>
    <row r="199" spans="1:21" x14ac:dyDescent="0.35">
      <c r="A199" s="88" t="s">
        <v>221</v>
      </c>
      <c r="B199" s="88" t="str">
        <f>VLOOKUP(A199,'Energy Efficiency'!A:K,11,0)</f>
        <v>b</v>
      </c>
      <c r="D199" s="90">
        <v>0.78087230212655323</v>
      </c>
      <c r="E199" s="90">
        <v>0.61842278692400854</v>
      </c>
      <c r="F199" s="90">
        <v>0.57585174333443945</v>
      </c>
      <c r="G199" s="90">
        <v>0.52875891730638247</v>
      </c>
      <c r="H199" s="90">
        <v>0.28896980746306816</v>
      </c>
      <c r="I199" s="90">
        <v>0.19083366819143427</v>
      </c>
      <c r="J199" s="90">
        <v>4.6141643916938507E-2</v>
      </c>
      <c r="K199" s="90">
        <v>0</v>
      </c>
      <c r="L199" s="90">
        <v>2.6514632308243988E-3</v>
      </c>
      <c r="M199" s="90">
        <v>1.6233450411715496E-4</v>
      </c>
      <c r="N199" s="90">
        <v>0</v>
      </c>
      <c r="O199" s="90">
        <v>0</v>
      </c>
      <c r="P199" s="91">
        <v>20.49124351788803</v>
      </c>
      <c r="Q199" s="91">
        <v>198.85675521163603</v>
      </c>
      <c r="R199" s="89">
        <v>0</v>
      </c>
      <c r="S199" s="89">
        <v>414.83555463600004</v>
      </c>
      <c r="U199" s="92"/>
    </row>
    <row r="200" spans="1:21" x14ac:dyDescent="0.35">
      <c r="A200" s="88" t="s">
        <v>376</v>
      </c>
      <c r="B200" s="88" t="s">
        <v>406</v>
      </c>
      <c r="D200" s="90">
        <v>0</v>
      </c>
      <c r="E200" s="90">
        <v>0</v>
      </c>
      <c r="F200" s="90">
        <v>0</v>
      </c>
      <c r="G200" s="90">
        <v>0</v>
      </c>
      <c r="H200" s="90">
        <v>0</v>
      </c>
      <c r="I200" s="90">
        <v>0</v>
      </c>
      <c r="J200" s="90">
        <v>0</v>
      </c>
      <c r="K200" s="90">
        <v>0</v>
      </c>
      <c r="L200" s="90">
        <v>0</v>
      </c>
      <c r="M200" s="90">
        <v>0</v>
      </c>
      <c r="N200" s="90">
        <v>0</v>
      </c>
      <c r="O200" s="90">
        <v>0</v>
      </c>
      <c r="P200" s="91">
        <v>0</v>
      </c>
      <c r="Q200" s="91">
        <v>0</v>
      </c>
      <c r="R200" s="89">
        <v>0</v>
      </c>
      <c r="S200" s="89">
        <v>0</v>
      </c>
      <c r="U200" s="92"/>
    </row>
    <row r="201" spans="1:21" x14ac:dyDescent="0.35">
      <c r="A201" s="88" t="s">
        <v>222</v>
      </c>
      <c r="B201" s="88" t="s">
        <v>406</v>
      </c>
      <c r="D201" s="90">
        <v>0.40032326175996502</v>
      </c>
      <c r="E201" s="90">
        <v>9.924910211994464E-3</v>
      </c>
      <c r="F201" s="90">
        <v>1.6974030051649453E-2</v>
      </c>
      <c r="G201" s="90">
        <v>1.6421910045629304E-2</v>
      </c>
      <c r="H201" s="90">
        <v>1.2006798241412299E-4</v>
      </c>
      <c r="I201" s="90">
        <v>0</v>
      </c>
      <c r="J201" s="90">
        <v>0</v>
      </c>
      <c r="K201" s="90">
        <v>0</v>
      </c>
      <c r="L201" s="90">
        <v>1.26616249034681E-2</v>
      </c>
      <c r="M201" s="90">
        <v>3.64021715974708E-3</v>
      </c>
      <c r="N201" s="90">
        <v>0</v>
      </c>
      <c r="O201" s="90">
        <v>0</v>
      </c>
      <c r="P201" s="91">
        <v>3.0249906790945403E-2</v>
      </c>
      <c r="Q201" s="91">
        <v>2.2279968500001773E-4</v>
      </c>
      <c r="R201" s="89">
        <v>0</v>
      </c>
      <c r="S201" s="89">
        <v>1.855612799685</v>
      </c>
      <c r="U201" s="92"/>
    </row>
    <row r="202" spans="1:21" x14ac:dyDescent="0.35">
      <c r="A202" s="88" t="s">
        <v>224</v>
      </c>
      <c r="B202" s="88" t="s">
        <v>406</v>
      </c>
      <c r="D202" s="90">
        <v>5.4674593849660301E-2</v>
      </c>
      <c r="E202" s="90">
        <v>2.20403552348605E-2</v>
      </c>
      <c r="F202" s="90">
        <v>2.1458660493373499E-2</v>
      </c>
      <c r="G202" s="90">
        <v>2.1326235361936799E-2</v>
      </c>
      <c r="H202" s="90">
        <v>2.1326235361936799E-2</v>
      </c>
      <c r="I202" s="90">
        <v>0</v>
      </c>
      <c r="J202" s="90">
        <v>0</v>
      </c>
      <c r="K202" s="90">
        <v>0</v>
      </c>
      <c r="L202" s="90">
        <v>0</v>
      </c>
      <c r="M202" s="90">
        <v>0</v>
      </c>
      <c r="N202" s="90">
        <v>0</v>
      </c>
      <c r="O202" s="90">
        <v>0</v>
      </c>
      <c r="P202" s="91">
        <v>0</v>
      </c>
      <c r="Q202" s="91">
        <v>8.131652000000017E-2</v>
      </c>
      <c r="R202" s="89">
        <v>0</v>
      </c>
      <c r="S202" s="89">
        <v>3.81298052</v>
      </c>
      <c r="U202" s="92"/>
    </row>
    <row r="203" spans="1:21" x14ac:dyDescent="0.35">
      <c r="A203" s="88" t="s">
        <v>212</v>
      </c>
      <c r="B203" s="88" t="s">
        <v>406</v>
      </c>
      <c r="D203" s="90">
        <v>0</v>
      </c>
      <c r="E203" s="90">
        <v>0</v>
      </c>
      <c r="F203" s="90">
        <v>4.7959511174218498E-4</v>
      </c>
      <c r="G203" s="90">
        <v>4.6334031851693702E-4</v>
      </c>
      <c r="H203" s="90">
        <v>4.6334031851693702E-4</v>
      </c>
      <c r="I203" s="90">
        <v>0</v>
      </c>
      <c r="J203" s="90">
        <v>0</v>
      </c>
      <c r="K203" s="90">
        <v>0</v>
      </c>
      <c r="L203" s="90">
        <v>0</v>
      </c>
      <c r="M203" s="90">
        <v>0</v>
      </c>
      <c r="N203" s="90">
        <v>0</v>
      </c>
      <c r="O203" s="90">
        <v>0</v>
      </c>
      <c r="P203" s="91">
        <v>0</v>
      </c>
      <c r="Q203" s="91">
        <v>3.8635000000000015E-3</v>
      </c>
      <c r="R203" s="89">
        <v>0</v>
      </c>
      <c r="S203" s="89">
        <v>8.3383634999999998</v>
      </c>
      <c r="U203" s="92"/>
    </row>
    <row r="204" spans="1:21" x14ac:dyDescent="0.35">
      <c r="A204" s="88" t="s">
        <v>226</v>
      </c>
      <c r="B204" s="88" t="s">
        <v>406</v>
      </c>
      <c r="D204" s="90">
        <v>0</v>
      </c>
      <c r="E204" s="90">
        <v>0</v>
      </c>
      <c r="F204" s="90">
        <v>0</v>
      </c>
      <c r="G204" s="90">
        <v>0</v>
      </c>
      <c r="H204" s="90">
        <v>0</v>
      </c>
      <c r="I204" s="90">
        <v>0</v>
      </c>
      <c r="J204" s="90">
        <v>0</v>
      </c>
      <c r="K204" s="90">
        <v>0</v>
      </c>
      <c r="L204" s="90">
        <v>0</v>
      </c>
      <c r="M204" s="90">
        <v>0</v>
      </c>
      <c r="N204" s="90">
        <v>0</v>
      </c>
      <c r="O204" s="90">
        <v>0</v>
      </c>
      <c r="P204" s="91">
        <v>0</v>
      </c>
      <c r="Q204" s="91">
        <v>0</v>
      </c>
      <c r="R204" s="89">
        <v>0</v>
      </c>
      <c r="S204" s="89">
        <v>0</v>
      </c>
      <c r="U204" s="92"/>
    </row>
    <row r="205" spans="1:21" x14ac:dyDescent="0.35">
      <c r="A205" s="88" t="s">
        <v>375</v>
      </c>
      <c r="B205" s="88" t="s">
        <v>406</v>
      </c>
      <c r="D205" s="90">
        <v>0</v>
      </c>
      <c r="E205" s="90">
        <v>1.3440927686258378E-2</v>
      </c>
      <c r="F205" s="90">
        <v>1.138681783878063E-2</v>
      </c>
      <c r="G205" s="90">
        <v>1.1233089600759118E-2</v>
      </c>
      <c r="H205" s="90">
        <v>7.4193797284839991E-3</v>
      </c>
      <c r="I205" s="90">
        <v>0</v>
      </c>
      <c r="J205" s="90">
        <v>0</v>
      </c>
      <c r="K205" s="90">
        <v>0</v>
      </c>
      <c r="L205" s="90">
        <v>3.8137098722751195E-3</v>
      </c>
      <c r="M205" s="90">
        <v>0</v>
      </c>
      <c r="N205" s="90">
        <v>0</v>
      </c>
      <c r="O205" s="90">
        <v>0</v>
      </c>
      <c r="P205" s="91">
        <v>2.8173438447543966E-3</v>
      </c>
      <c r="Q205" s="91">
        <v>5.4809999999999946E-3</v>
      </c>
      <c r="R205" s="89">
        <v>0</v>
      </c>
      <c r="S205" s="89">
        <v>0.73874099999999998</v>
      </c>
      <c r="U205" s="92"/>
    </row>
    <row r="206" spans="1:21" x14ac:dyDescent="0.35">
      <c r="A206" s="88" t="s">
        <v>227</v>
      </c>
      <c r="B206" s="88" t="s">
        <v>406</v>
      </c>
      <c r="D206" s="90">
        <v>0.15439778231746121</v>
      </c>
      <c r="E206" s="90">
        <v>5.4864888999730396E-2</v>
      </c>
      <c r="F206" s="90">
        <v>5.8009456105635307E-2</v>
      </c>
      <c r="G206" s="90">
        <v>5.8074339426714104E-2</v>
      </c>
      <c r="H206" s="90">
        <v>2.3236521701164001E-2</v>
      </c>
      <c r="I206" s="90">
        <v>0</v>
      </c>
      <c r="J206" s="90">
        <v>3.4837817725550099E-2</v>
      </c>
      <c r="K206" s="90">
        <v>0</v>
      </c>
      <c r="L206" s="90">
        <v>0</v>
      </c>
      <c r="M206" s="90">
        <v>0</v>
      </c>
      <c r="N206" s="90">
        <v>0</v>
      </c>
      <c r="O206" s="90">
        <v>0</v>
      </c>
      <c r="P206" s="91">
        <v>8.4578313253012058E-2</v>
      </c>
      <c r="Q206" s="91">
        <v>5.6412999999999922E-2</v>
      </c>
      <c r="R206" s="89">
        <v>0</v>
      </c>
      <c r="S206" s="89">
        <v>2.4277730000000002</v>
      </c>
      <c r="U206" s="92"/>
    </row>
    <row r="207" spans="1:21" x14ac:dyDescent="0.35">
      <c r="A207" s="88" t="s">
        <v>229</v>
      </c>
      <c r="B207" s="88" t="str">
        <f>VLOOKUP(A207,'Energy Efficiency'!A:K,11,0)</f>
        <v>b</v>
      </c>
      <c r="D207" s="90">
        <v>0.73266653584860031</v>
      </c>
      <c r="E207" s="90">
        <v>0.6144175038321944</v>
      </c>
      <c r="F207" s="90">
        <v>0.62436036115552129</v>
      </c>
      <c r="G207" s="90">
        <v>0.61596741942272704</v>
      </c>
      <c r="H207" s="90">
        <v>0.36882982743563686</v>
      </c>
      <c r="I207" s="90">
        <v>0.19076064039374815</v>
      </c>
      <c r="J207" s="90">
        <v>5.6376951593341981E-2</v>
      </c>
      <c r="K207" s="90">
        <v>0</v>
      </c>
      <c r="L207" s="90">
        <v>0</v>
      </c>
      <c r="M207" s="90">
        <v>0</v>
      </c>
      <c r="N207" s="90">
        <v>0</v>
      </c>
      <c r="O207" s="90">
        <v>0</v>
      </c>
      <c r="P207" s="91">
        <v>24.584861360680616</v>
      </c>
      <c r="Q207" s="91">
        <v>244.02621450828744</v>
      </c>
      <c r="R207" s="89">
        <v>0</v>
      </c>
      <c r="S207" s="89">
        <v>436.08000585600007</v>
      </c>
      <c r="U207" s="92"/>
    </row>
    <row r="208" spans="1:21" x14ac:dyDescent="0.35">
      <c r="A208" s="88" t="s">
        <v>230</v>
      </c>
      <c r="B208" s="88" t="str">
        <f>VLOOKUP(A208,'Energy Efficiency'!A:K,11,0)</f>
        <v>b</v>
      </c>
      <c r="D208" s="90">
        <v>0</v>
      </c>
      <c r="E208" s="90">
        <v>0.24544340851897062</v>
      </c>
      <c r="F208" s="90">
        <v>0.25382534537752349</v>
      </c>
      <c r="G208" s="90">
        <v>0.24913109324261121</v>
      </c>
      <c r="H208" s="90">
        <v>6.1515390082372272E-2</v>
      </c>
      <c r="I208" s="90">
        <v>1.7586287821920107E-2</v>
      </c>
      <c r="J208" s="90">
        <v>0.17002941533831881</v>
      </c>
      <c r="K208" s="90">
        <v>0</v>
      </c>
      <c r="L208" s="90">
        <v>0</v>
      </c>
      <c r="M208" s="90">
        <v>0</v>
      </c>
      <c r="N208" s="90">
        <v>0</v>
      </c>
      <c r="O208" s="90">
        <v>0</v>
      </c>
      <c r="P208" s="91">
        <v>4.277034032269265</v>
      </c>
      <c r="Q208" s="91">
        <v>1.9897767069347347</v>
      </c>
      <c r="R208" s="89">
        <v>0</v>
      </c>
      <c r="S208" s="89">
        <v>25.154671212</v>
      </c>
      <c r="U208" s="92"/>
    </row>
    <row r="209" spans="1:21" x14ac:dyDescent="0.35">
      <c r="A209" s="88" t="s">
        <v>231</v>
      </c>
      <c r="B209" s="88" t="str">
        <f>VLOOKUP(A209,'Energy Efficiency'!A:K,11,0)</f>
        <v>a</v>
      </c>
      <c r="D209" s="90">
        <v>0.8524570469810151</v>
      </c>
      <c r="E209" s="90">
        <v>0.62681974818177311</v>
      </c>
      <c r="F209" s="90">
        <v>0.67694080893080599</v>
      </c>
      <c r="G209" s="90">
        <v>0.66104669133674454</v>
      </c>
      <c r="H209" s="90">
        <v>0.153199163245794</v>
      </c>
      <c r="I209" s="90">
        <v>0.45722303463083702</v>
      </c>
      <c r="J209" s="90">
        <v>5.06244934601136E-2</v>
      </c>
      <c r="K209" s="90">
        <v>0</v>
      </c>
      <c r="L209" s="90">
        <v>0</v>
      </c>
      <c r="M209" s="90">
        <v>0</v>
      </c>
      <c r="N209" s="90">
        <v>0</v>
      </c>
      <c r="O209" s="90">
        <v>0</v>
      </c>
      <c r="P209" s="91">
        <v>1.8013529032258064</v>
      </c>
      <c r="Q209" s="91">
        <v>21.720430629195256</v>
      </c>
      <c r="R209" s="89">
        <v>0</v>
      </c>
      <c r="S209" s="89">
        <v>35.582635600000003</v>
      </c>
      <c r="U209" s="92"/>
    </row>
    <row r="210" spans="1:21" x14ac:dyDescent="0.35">
      <c r="A210" s="88" t="s">
        <v>232</v>
      </c>
      <c r="B210" s="88" t="str">
        <f>VLOOKUP(A210,'Energy Efficiency'!A:K,11,0)</f>
        <v>b</v>
      </c>
      <c r="D210" s="90">
        <v>0.34061989977259111</v>
      </c>
      <c r="E210" s="90">
        <v>0.45977807038434765</v>
      </c>
      <c r="F210" s="90">
        <v>0.49693417388595762</v>
      </c>
      <c r="G210" s="90">
        <v>0.5324776596365326</v>
      </c>
      <c r="H210" s="90">
        <v>0</v>
      </c>
      <c r="I210" s="90">
        <v>0.2683453613770006</v>
      </c>
      <c r="J210" s="90">
        <v>0.16377490730847569</v>
      </c>
      <c r="K210" s="90">
        <v>3.5860705919838455E-2</v>
      </c>
      <c r="L210" s="90">
        <v>3.5376702145769552E-2</v>
      </c>
      <c r="M210" s="90">
        <v>5.8055961645931374E-4</v>
      </c>
      <c r="N210" s="90">
        <v>0</v>
      </c>
      <c r="O210" s="90">
        <v>2.8539423170606811E-2</v>
      </c>
      <c r="P210" s="91">
        <v>284.41242802724213</v>
      </c>
      <c r="Q210" s="91">
        <v>347.32411301423792</v>
      </c>
      <c r="R210" s="89">
        <v>48.075309999999995</v>
      </c>
      <c r="S210" s="89">
        <v>1276.695535932</v>
      </c>
      <c r="U210" s="92"/>
    </row>
    <row r="211" spans="1:21" x14ac:dyDescent="0.35">
      <c r="A211" s="88" t="s">
        <v>233</v>
      </c>
      <c r="B211" s="88" t="str">
        <f>VLOOKUP(A211,'Energy Efficiency'!A:K,11,0)</f>
        <v>b</v>
      </c>
      <c r="D211" s="90">
        <v>0.17123903721699027</v>
      </c>
      <c r="E211" s="90">
        <v>0.2146036321939602</v>
      </c>
      <c r="F211" s="90">
        <v>0.23418142860175642</v>
      </c>
      <c r="G211" s="90">
        <v>0.25291981651240897</v>
      </c>
      <c r="H211" s="90">
        <v>0</v>
      </c>
      <c r="I211" s="90">
        <v>4.9007590698505354E-2</v>
      </c>
      <c r="J211" s="90">
        <v>0.15713397986126615</v>
      </c>
      <c r="K211" s="90">
        <v>2.4417567119446888E-3</v>
      </c>
      <c r="L211" s="90">
        <v>4.5179409956582931E-4</v>
      </c>
      <c r="M211" s="90">
        <v>7.6493527005886694E-3</v>
      </c>
      <c r="N211" s="90">
        <v>1.8636030982434035E-2</v>
      </c>
      <c r="O211" s="90">
        <v>1.7599311512306457E-2</v>
      </c>
      <c r="P211" s="91">
        <v>130.42801015427011</v>
      </c>
      <c r="Q211" s="91">
        <v>63.051362155365922</v>
      </c>
      <c r="R211" s="89">
        <v>1.886112</v>
      </c>
      <c r="S211" s="89">
        <v>772.44040029599989</v>
      </c>
      <c r="U211" s="92"/>
    </row>
    <row r="212" spans="1:21" x14ac:dyDescent="0.35">
      <c r="A212" s="88" t="s">
        <v>235</v>
      </c>
      <c r="B212" s="88" t="str">
        <f>VLOOKUP(A212,'Energy Efficiency'!A:K,11,0)</f>
        <v>b</v>
      </c>
      <c r="D212" s="90">
        <v>2.360017288810996E-2</v>
      </c>
      <c r="E212" s="90">
        <v>1.4105850078441097E-2</v>
      </c>
      <c r="F212" s="90">
        <v>2.3532294389588655E-2</v>
      </c>
      <c r="G212" s="90">
        <v>5.2115518897074223E-3</v>
      </c>
      <c r="H212" s="90">
        <v>0</v>
      </c>
      <c r="I212" s="90">
        <v>8.8572292913763036E-4</v>
      </c>
      <c r="J212" s="90">
        <v>4.3258289605697924E-3</v>
      </c>
      <c r="K212" s="90">
        <v>0</v>
      </c>
      <c r="L212" s="90">
        <v>0</v>
      </c>
      <c r="M212" s="90">
        <v>0</v>
      </c>
      <c r="N212" s="90">
        <v>0</v>
      </c>
      <c r="O212" s="90">
        <v>0</v>
      </c>
      <c r="P212" s="91">
        <v>1.0782300623656398</v>
      </c>
      <c r="Q212" s="91">
        <v>0.22076998067836007</v>
      </c>
      <c r="R212" s="89">
        <v>0</v>
      </c>
      <c r="S212" s="89">
        <v>249.25397857199999</v>
      </c>
      <c r="U212" s="92"/>
    </row>
    <row r="213" spans="1:21" x14ac:dyDescent="0.35">
      <c r="A213" s="88" t="s">
        <v>236</v>
      </c>
      <c r="B213" s="88" t="str">
        <f>VLOOKUP(A213,'Energy Efficiency'!A:K,11,0)</f>
        <v>b</v>
      </c>
      <c r="D213" s="90">
        <v>0.29637750276414898</v>
      </c>
      <c r="E213" s="90">
        <v>0.6183433089949687</v>
      </c>
      <c r="F213" s="90">
        <v>0.45756393310764282</v>
      </c>
      <c r="G213" s="90">
        <v>0.44659200654539943</v>
      </c>
      <c r="H213" s="90">
        <v>0</v>
      </c>
      <c r="I213" s="90">
        <v>0</v>
      </c>
      <c r="J213" s="90">
        <v>0.44659200654539943</v>
      </c>
      <c r="K213" s="90">
        <v>0</v>
      </c>
      <c r="L213" s="90">
        <v>0</v>
      </c>
      <c r="M213" s="90">
        <v>0</v>
      </c>
      <c r="N213" s="90">
        <v>0</v>
      </c>
      <c r="O213" s="90">
        <v>0</v>
      </c>
      <c r="P213" s="91">
        <v>44.129526782146606</v>
      </c>
      <c r="Q213" s="91">
        <v>-8.4946023548582161E-9</v>
      </c>
      <c r="R213" s="89">
        <v>0</v>
      </c>
      <c r="S213" s="89">
        <v>98.813964708</v>
      </c>
      <c r="U213" s="92"/>
    </row>
    <row r="214" spans="1:21" x14ac:dyDescent="0.35">
      <c r="A214" s="88" t="s">
        <v>237</v>
      </c>
      <c r="B214" s="88" t="s">
        <v>406</v>
      </c>
      <c r="D214" s="90">
        <v>0.94784908555567104</v>
      </c>
      <c r="E214" s="90">
        <v>0.90316221827745335</v>
      </c>
      <c r="F214" s="90">
        <v>0.86673608378809852</v>
      </c>
      <c r="G214" s="90">
        <v>0.85713043802521549</v>
      </c>
      <c r="H214" s="90">
        <v>0.65952750920964331</v>
      </c>
      <c r="I214" s="90">
        <v>0.19079173047445874</v>
      </c>
      <c r="J214" s="90">
        <v>6.7440142893770132E-3</v>
      </c>
      <c r="K214" s="90">
        <v>0</v>
      </c>
      <c r="L214" s="90">
        <v>0</v>
      </c>
      <c r="M214" s="90">
        <v>6.7184185552078123E-5</v>
      </c>
      <c r="N214" s="90">
        <v>0</v>
      </c>
      <c r="O214" s="90">
        <v>0</v>
      </c>
      <c r="P214" s="91">
        <v>6.4562850357426536</v>
      </c>
      <c r="Q214" s="91">
        <v>798.07563246121731</v>
      </c>
      <c r="R214" s="89">
        <v>0</v>
      </c>
      <c r="S214" s="89">
        <v>938.63417025600006</v>
      </c>
      <c r="U214" s="92"/>
    </row>
    <row r="215" spans="1:21" x14ac:dyDescent="0.35">
      <c r="A215" s="88" t="s">
        <v>239</v>
      </c>
      <c r="B215" s="88" t="str">
        <f>VLOOKUP(A215,'Energy Efficiency'!A:K,11,0)</f>
        <v>b</v>
      </c>
      <c r="D215" s="90">
        <v>0.33639129814491459</v>
      </c>
      <c r="E215" s="90">
        <v>0.22654878927890307</v>
      </c>
      <c r="F215" s="90">
        <v>0.24095726641008114</v>
      </c>
      <c r="G215" s="90">
        <v>0.22863071097844009</v>
      </c>
      <c r="H215" s="90">
        <v>8.4999359712268657E-2</v>
      </c>
      <c r="I215" s="90">
        <v>0.10501795264978427</v>
      </c>
      <c r="J215" s="90">
        <v>5.3154730598091848E-3</v>
      </c>
      <c r="K215" s="90">
        <v>2.0311340124806985E-2</v>
      </c>
      <c r="L215" s="90">
        <v>3.690210274362265E-4</v>
      </c>
      <c r="M215" s="90">
        <v>2.6672705129952953E-3</v>
      </c>
      <c r="N215" s="90">
        <v>1.1216403902542784E-6</v>
      </c>
      <c r="O215" s="90">
        <v>9.9491589665863401E-3</v>
      </c>
      <c r="P215" s="91">
        <v>53.762439543432855</v>
      </c>
      <c r="Q215" s="91">
        <v>604.10567108164719</v>
      </c>
      <c r="R215" s="89">
        <v>64.14282</v>
      </c>
      <c r="S215" s="89">
        <v>3157.9787664360006</v>
      </c>
      <c r="U215" s="92"/>
    </row>
    <row r="216" spans="1:21" x14ac:dyDescent="0.35">
      <c r="A216" s="88" t="s">
        <v>240</v>
      </c>
      <c r="B216" s="88" t="s">
        <v>406</v>
      </c>
      <c r="D216" s="90">
        <v>0</v>
      </c>
      <c r="E216" s="90">
        <v>0.34689213482115799</v>
      </c>
      <c r="F216" s="90">
        <v>0.18422488373905599</v>
      </c>
      <c r="G216" s="90">
        <v>0.182236892844473</v>
      </c>
      <c r="H216" s="90">
        <v>0.182236892844473</v>
      </c>
      <c r="I216" s="90">
        <v>0</v>
      </c>
      <c r="J216" s="90">
        <v>0</v>
      </c>
      <c r="K216" s="90">
        <v>0</v>
      </c>
      <c r="L216" s="90">
        <v>0</v>
      </c>
      <c r="M216" s="90">
        <v>0</v>
      </c>
      <c r="N216" s="90">
        <v>0</v>
      </c>
      <c r="O216" s="90">
        <v>0</v>
      </c>
      <c r="P216" s="91">
        <v>0</v>
      </c>
      <c r="Q216" s="91">
        <v>0.88609500000000219</v>
      </c>
      <c r="R216" s="89">
        <v>0</v>
      </c>
      <c r="S216" s="89">
        <v>4.8623250000000002</v>
      </c>
      <c r="U216" s="92"/>
    </row>
    <row r="217" spans="1:21" x14ac:dyDescent="0.35">
      <c r="A217" s="88" t="s">
        <v>241</v>
      </c>
      <c r="B217" s="88" t="str">
        <f>VLOOKUP(A217,'Energy Efficiency'!A:K,11,0)</f>
        <v>b</v>
      </c>
      <c r="D217" s="90">
        <v>0.78701426497462046</v>
      </c>
      <c r="E217" s="90">
        <v>0.65825420405645185</v>
      </c>
      <c r="F217" s="90">
        <v>0.72161512151933815</v>
      </c>
      <c r="G217" s="90">
        <v>0.71264670192286816</v>
      </c>
      <c r="H217" s="90">
        <v>0.58554709832897911</v>
      </c>
      <c r="I217" s="90">
        <v>9.4532167062288674E-2</v>
      </c>
      <c r="J217" s="90">
        <v>3.2567436531600318E-2</v>
      </c>
      <c r="K217" s="90">
        <v>0</v>
      </c>
      <c r="L217" s="90">
        <v>0</v>
      </c>
      <c r="M217" s="90">
        <v>0</v>
      </c>
      <c r="N217" s="90">
        <v>0</v>
      </c>
      <c r="O217" s="90">
        <v>0</v>
      </c>
      <c r="P217" s="91">
        <v>3.2837465235555556</v>
      </c>
      <c r="Q217" s="91">
        <v>62.682006300628451</v>
      </c>
      <c r="R217" s="89">
        <v>0</v>
      </c>
      <c r="S217" s="89">
        <v>92.564453952000008</v>
      </c>
      <c r="U217" s="92"/>
    </row>
    <row r="218" spans="1:21" x14ac:dyDescent="0.35">
      <c r="A218" s="88" t="s">
        <v>374</v>
      </c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1"/>
      <c r="Q218" s="91"/>
      <c r="R218" s="89"/>
      <c r="U218" s="92"/>
    </row>
    <row r="219" spans="1:21" x14ac:dyDescent="0.35">
      <c r="A219" s="88" t="s">
        <v>242</v>
      </c>
      <c r="B219" s="88" t="str">
        <f>VLOOKUP(A219,'Energy Efficiency'!A:K,11,0)</f>
        <v>a</v>
      </c>
      <c r="D219" s="90">
        <v>1.4866079980881601E-2</v>
      </c>
      <c r="E219" s="90">
        <v>1.0078703284302101E-2</v>
      </c>
      <c r="F219" s="90">
        <v>1.697629454262559E-2</v>
      </c>
      <c r="G219" s="90">
        <v>1.8797513679697231E-2</v>
      </c>
      <c r="H219" s="90">
        <v>1.0526093873150601E-2</v>
      </c>
      <c r="I219" s="90">
        <v>0</v>
      </c>
      <c r="J219" s="90">
        <v>0</v>
      </c>
      <c r="K219" s="90">
        <v>0</v>
      </c>
      <c r="L219" s="90">
        <v>2.77988444460779E-5</v>
      </c>
      <c r="M219" s="90">
        <v>8.2436209621005504E-3</v>
      </c>
      <c r="N219" s="90">
        <v>0</v>
      </c>
      <c r="O219" s="90">
        <v>0</v>
      </c>
      <c r="P219" s="91">
        <v>1.0455972291309448E-2</v>
      </c>
      <c r="Q219" s="91">
        <v>1.3306124999999945E-2</v>
      </c>
      <c r="R219" s="89">
        <v>0</v>
      </c>
      <c r="S219" s="89">
        <v>1.2641085250000001</v>
      </c>
      <c r="U219" s="92"/>
    </row>
    <row r="220" spans="1:21" x14ac:dyDescent="0.35">
      <c r="A220" s="88" t="s">
        <v>243</v>
      </c>
      <c r="B220" s="88" t="str">
        <f>VLOOKUP(A220,'Energy Efficiency'!A:K,11,0)</f>
        <v>b</v>
      </c>
      <c r="D220" s="90">
        <v>1.1930238504453124E-2</v>
      </c>
      <c r="E220" s="90">
        <v>3.3434961395665454E-3</v>
      </c>
      <c r="F220" s="90">
        <v>2.8038015475389286E-3</v>
      </c>
      <c r="G220" s="90">
        <v>2.8420577784403077E-3</v>
      </c>
      <c r="H220" s="90">
        <v>2.8420577784403077E-3</v>
      </c>
      <c r="I220" s="90">
        <v>0</v>
      </c>
      <c r="J220" s="90">
        <v>0</v>
      </c>
      <c r="K220" s="90">
        <v>0</v>
      </c>
      <c r="L220" s="90">
        <v>0</v>
      </c>
      <c r="M220" s="90">
        <v>0</v>
      </c>
      <c r="N220" s="90">
        <v>0</v>
      </c>
      <c r="O220" s="90">
        <v>0</v>
      </c>
      <c r="P220" s="91">
        <v>0</v>
      </c>
      <c r="Q220" s="91">
        <v>0.48851582399999999</v>
      </c>
      <c r="R220" s="89">
        <v>0</v>
      </c>
      <c r="S220" s="89">
        <v>171.88806916799999</v>
      </c>
      <c r="U220" s="92"/>
    </row>
    <row r="221" spans="1:21" x14ac:dyDescent="0.35">
      <c r="A221" s="88" t="s">
        <v>244</v>
      </c>
      <c r="B221" s="88" t="str">
        <f>VLOOKUP(A221,'Energy Efficiency'!A:K,11,0)</f>
        <v>b</v>
      </c>
      <c r="D221" s="90">
        <v>0.14480240772385272</v>
      </c>
      <c r="E221" s="90">
        <v>0.12687839876933388</v>
      </c>
      <c r="F221" s="90">
        <v>0.12933628879250605</v>
      </c>
      <c r="G221" s="90">
        <v>0.12562351829070761</v>
      </c>
      <c r="H221" s="90">
        <v>0.1129095921732578</v>
      </c>
      <c r="I221" s="90">
        <v>1.6216054828126769E-3</v>
      </c>
      <c r="J221" s="90">
        <v>6.1233764380420831E-4</v>
      </c>
      <c r="K221" s="90">
        <v>0</v>
      </c>
      <c r="L221" s="90">
        <v>3.9757577280108963E-3</v>
      </c>
      <c r="M221" s="90">
        <v>6.5042252628220148E-3</v>
      </c>
      <c r="N221" s="90">
        <v>0</v>
      </c>
      <c r="O221" s="90">
        <v>0</v>
      </c>
      <c r="P221" s="91">
        <v>1.5763075509355562</v>
      </c>
      <c r="Q221" s="91">
        <v>38.412257146476456</v>
      </c>
      <c r="R221" s="89">
        <v>0</v>
      </c>
      <c r="S221" s="89">
        <v>318.32068741200004</v>
      </c>
      <c r="U221" s="92"/>
    </row>
    <row r="222" spans="1:21" x14ac:dyDescent="0.35">
      <c r="A222" s="88" t="s">
        <v>245</v>
      </c>
      <c r="B222" s="88" t="str">
        <f>VLOOKUP(A222,'Energy Efficiency'!A:K,11,0)</f>
        <v>b</v>
      </c>
      <c r="D222" s="90">
        <v>0.24510776622537331</v>
      </c>
      <c r="E222" s="90">
        <v>0.14326494825532368</v>
      </c>
      <c r="F222" s="90">
        <v>0.11607887958477935</v>
      </c>
      <c r="G222" s="90">
        <v>0.13374230024067726</v>
      </c>
      <c r="H222" s="90">
        <v>0</v>
      </c>
      <c r="I222" s="90">
        <v>3.2605393964626195E-2</v>
      </c>
      <c r="J222" s="90">
        <v>5.4658632737208696E-2</v>
      </c>
      <c r="K222" s="90">
        <v>1.2464425461226536E-3</v>
      </c>
      <c r="L222" s="90">
        <v>9.4850384077253685E-3</v>
      </c>
      <c r="M222" s="90">
        <v>9.7018875983136861E-3</v>
      </c>
      <c r="N222" s="90">
        <v>2.4585432993643169E-2</v>
      </c>
      <c r="O222" s="90">
        <v>1.4594719699668609E-3</v>
      </c>
      <c r="P222" s="91">
        <v>247.16899182139571</v>
      </c>
      <c r="Q222" s="91">
        <v>233.7346336902844</v>
      </c>
      <c r="R222" s="89">
        <v>4.5210739999999996</v>
      </c>
      <c r="S222" s="89">
        <v>3629.5524948960001</v>
      </c>
      <c r="U222" s="92"/>
    </row>
    <row r="223" spans="1:21" x14ac:dyDescent="0.35">
      <c r="A223" s="88" t="s">
        <v>246</v>
      </c>
      <c r="B223" s="88" t="str">
        <f>VLOOKUP(A223,'Energy Efficiency'!A:K,11,0)</f>
        <v>b</v>
      </c>
      <c r="D223" s="90">
        <v>2.7758268276816627E-3</v>
      </c>
      <c r="E223" s="90">
        <v>7.2192899979836968E-4</v>
      </c>
      <c r="F223" s="90">
        <v>4.1261664581707352E-4</v>
      </c>
      <c r="G223" s="90">
        <v>4.0887887480268932E-4</v>
      </c>
      <c r="H223" s="90">
        <v>4.0887887480268932E-4</v>
      </c>
      <c r="I223" s="90">
        <v>0</v>
      </c>
      <c r="J223" s="90">
        <v>0</v>
      </c>
      <c r="K223" s="90">
        <v>0</v>
      </c>
      <c r="L223" s="90">
        <v>0</v>
      </c>
      <c r="M223" s="90">
        <v>0</v>
      </c>
      <c r="N223" s="90">
        <v>0</v>
      </c>
      <c r="O223" s="90">
        <v>0</v>
      </c>
      <c r="P223" s="91">
        <v>0</v>
      </c>
      <c r="Q223" s="91">
        <v>0.30798100800000006</v>
      </c>
      <c r="R223" s="89">
        <v>0</v>
      </c>
      <c r="S223" s="89">
        <v>753.23286914400001</v>
      </c>
      <c r="U223" s="92"/>
    </row>
    <row r="224" spans="1:21" x14ac:dyDescent="0.35">
      <c r="A224" s="88" t="s">
        <v>247</v>
      </c>
      <c r="B224" s="88" t="s">
        <v>406</v>
      </c>
      <c r="D224" s="90">
        <v>1.7921086362011399E-2</v>
      </c>
      <c r="E224" s="90">
        <v>5.24279329301663E-3</v>
      </c>
      <c r="F224" s="90">
        <v>5.7683143336074898E-3</v>
      </c>
      <c r="G224" s="90">
        <v>5.7216600103835499E-3</v>
      </c>
      <c r="H224" s="90">
        <v>5.7216600103835499E-3</v>
      </c>
      <c r="I224" s="90">
        <v>0</v>
      </c>
      <c r="J224" s="90">
        <v>0</v>
      </c>
      <c r="K224" s="90">
        <v>0</v>
      </c>
      <c r="L224" s="90">
        <v>0</v>
      </c>
      <c r="M224" s="90">
        <v>0</v>
      </c>
      <c r="N224" s="90">
        <v>0</v>
      </c>
      <c r="O224" s="90">
        <v>0</v>
      </c>
      <c r="P224" s="91">
        <v>0</v>
      </c>
      <c r="Q224" s="91">
        <v>6.7825849999999946E-3</v>
      </c>
      <c r="R224" s="89">
        <v>0</v>
      </c>
      <c r="S224" s="89">
        <v>1.185422585</v>
      </c>
      <c r="U224" s="92"/>
    </row>
    <row r="225" spans="1:21" x14ac:dyDescent="0.35">
      <c r="A225" s="88" t="s">
        <v>248</v>
      </c>
      <c r="B225" s="88" t="str">
        <f>VLOOKUP(A225,'Energy Efficiency'!A:K,11,0)</f>
        <v>a</v>
      </c>
      <c r="D225" s="90">
        <v>0</v>
      </c>
      <c r="E225" s="90">
        <v>0</v>
      </c>
      <c r="F225" s="90">
        <v>0</v>
      </c>
      <c r="G225" s="90">
        <v>0</v>
      </c>
      <c r="H225" s="90">
        <v>0</v>
      </c>
      <c r="I225" s="90">
        <v>0</v>
      </c>
      <c r="J225" s="90">
        <v>0</v>
      </c>
      <c r="K225" s="90">
        <v>0</v>
      </c>
      <c r="L225" s="90">
        <v>0</v>
      </c>
      <c r="M225" s="90">
        <v>0</v>
      </c>
      <c r="N225" s="90">
        <v>0</v>
      </c>
      <c r="O225" s="90">
        <v>0</v>
      </c>
      <c r="P225" s="91">
        <v>7.1999999999999998E-3</v>
      </c>
      <c r="Q225" s="91">
        <v>-7.1999999999999998E-3</v>
      </c>
      <c r="R225" s="89">
        <v>0</v>
      </c>
      <c r="S225" s="89">
        <v>8.8266000000000011E-2</v>
      </c>
      <c r="U225" s="92"/>
    </row>
    <row r="226" spans="1:21" x14ac:dyDescent="0.35">
      <c r="A226" s="88" t="s">
        <v>249</v>
      </c>
      <c r="B226" s="88" t="str">
        <f>VLOOKUP(A226,'Energy Efficiency'!A:K,11,0)</f>
        <v>a</v>
      </c>
      <c r="D226" s="90">
        <v>0.96018521838211945</v>
      </c>
      <c r="E226" s="90">
        <v>0.91606165898460379</v>
      </c>
      <c r="F226" s="90">
        <v>0.90222136219401128</v>
      </c>
      <c r="G226" s="90">
        <v>0.89057939792682206</v>
      </c>
      <c r="H226" s="90">
        <v>0.70326361541756399</v>
      </c>
      <c r="I226" s="90">
        <v>0.169657757964774</v>
      </c>
      <c r="J226" s="90">
        <v>1.7658024544484101E-2</v>
      </c>
      <c r="K226" s="90">
        <v>0</v>
      </c>
      <c r="L226" s="90">
        <v>0</v>
      </c>
      <c r="M226" s="90">
        <v>0</v>
      </c>
      <c r="N226" s="90">
        <v>0</v>
      </c>
      <c r="O226" s="90">
        <v>0</v>
      </c>
      <c r="P226" s="91">
        <v>9.3389625272130381</v>
      </c>
      <c r="Q226" s="91">
        <v>461.66998888715034</v>
      </c>
      <c r="R226" s="89">
        <v>0</v>
      </c>
      <c r="S226" s="89">
        <v>528.87923582200995</v>
      </c>
      <c r="U226" s="92"/>
    </row>
    <row r="227" spans="1:21" x14ac:dyDescent="0.35">
      <c r="A227" s="88" t="s">
        <v>252</v>
      </c>
      <c r="B227" s="88" t="str">
        <f>VLOOKUP(A227,'Energy Efficiency'!A:K,11,0)</f>
        <v>b</v>
      </c>
      <c r="D227" s="90">
        <v>6.5113394656560498E-3</v>
      </c>
      <c r="E227" s="90">
        <v>3.6389179983540798E-2</v>
      </c>
      <c r="F227" s="90">
        <v>7.3952207415214855E-2</v>
      </c>
      <c r="G227" s="90">
        <v>8.7116854994252299E-2</v>
      </c>
      <c r="H227" s="90">
        <v>0</v>
      </c>
      <c r="I227" s="90">
        <v>3.4819922875677277E-2</v>
      </c>
      <c r="J227" s="90">
        <v>4.1388162507903208E-3</v>
      </c>
      <c r="K227" s="90">
        <v>7.9281453276897253E-3</v>
      </c>
      <c r="L227" s="90">
        <v>2.6528173505266012E-2</v>
      </c>
      <c r="M227" s="90">
        <v>5.4065942837646635E-3</v>
      </c>
      <c r="N227" s="90">
        <v>6.6972100238944215E-6</v>
      </c>
      <c r="O227" s="90">
        <v>8.2885055155434081E-3</v>
      </c>
      <c r="P227" s="91">
        <v>270.86988154332556</v>
      </c>
      <c r="Q227" s="91">
        <v>119.23176476427443</v>
      </c>
      <c r="R227" s="89">
        <v>39.05585</v>
      </c>
      <c r="S227" s="89">
        <v>4926.2280684480002</v>
      </c>
      <c r="U227" s="92"/>
    </row>
    <row r="228" spans="1:21" x14ac:dyDescent="0.35">
      <c r="A228" s="88" t="s">
        <v>250</v>
      </c>
      <c r="B228" s="88" t="str">
        <f>VLOOKUP(A228,'Energy Efficiency'!A:K,11,0)</f>
        <v>b</v>
      </c>
      <c r="D228" s="90">
        <v>6.501230199732623E-3</v>
      </c>
      <c r="E228" s="90">
        <v>2.8827134441037846E-2</v>
      </c>
      <c r="F228" s="90">
        <v>3.499746364371871E-2</v>
      </c>
      <c r="G228" s="90">
        <v>4.1443180770848562E-2</v>
      </c>
      <c r="H228" s="90">
        <v>2.3083488967995648E-2</v>
      </c>
      <c r="I228" s="90">
        <v>8.2371809954213046E-3</v>
      </c>
      <c r="J228" s="90">
        <v>7.1704408392369613E-3</v>
      </c>
      <c r="K228" s="90">
        <v>7.1404449928855478E-4</v>
      </c>
      <c r="L228" s="90">
        <v>1.440199720304859E-3</v>
      </c>
      <c r="M228" s="90">
        <v>6.3374101248630751E-4</v>
      </c>
      <c r="N228" s="90">
        <v>0</v>
      </c>
      <c r="O228" s="90">
        <v>1.6408475716204459E-4</v>
      </c>
      <c r="P228" s="91">
        <v>18.77261823664357</v>
      </c>
      <c r="Q228" s="91">
        <v>62.24785851355243</v>
      </c>
      <c r="R228" s="89">
        <v>1.4204140000000001</v>
      </c>
      <c r="S228" s="89">
        <v>1989.2510472600002</v>
      </c>
      <c r="U228" s="92"/>
    </row>
    <row r="229" spans="1:21" x14ac:dyDescent="0.35">
      <c r="A229" s="88" t="s">
        <v>251</v>
      </c>
      <c r="B229" s="88" t="str">
        <f>VLOOKUP(A229,'Energy Efficiency'!A:K,11,0)</f>
        <v>b</v>
      </c>
      <c r="D229" s="90">
        <v>0</v>
      </c>
      <c r="E229" s="90">
        <v>1.0812194178198033E-3</v>
      </c>
      <c r="F229" s="90">
        <v>1.4567140257221664E-3</v>
      </c>
      <c r="G229" s="90">
        <v>1.3710806048266833E-3</v>
      </c>
      <c r="H229" s="90">
        <v>0</v>
      </c>
      <c r="I229" s="90">
        <v>9.2702588489657284E-4</v>
      </c>
      <c r="J229" s="90">
        <v>0</v>
      </c>
      <c r="K229" s="90">
        <v>0</v>
      </c>
      <c r="L229" s="90">
        <v>0</v>
      </c>
      <c r="M229" s="90">
        <v>4.4405471993011041E-4</v>
      </c>
      <c r="N229" s="90">
        <v>0</v>
      </c>
      <c r="O229" s="90">
        <v>0</v>
      </c>
      <c r="P229" s="91">
        <v>0.92947796794598248</v>
      </c>
      <c r="Q229" s="91">
        <v>1.9404143336540178</v>
      </c>
      <c r="R229" s="89">
        <v>0</v>
      </c>
      <c r="S229" s="89">
        <v>2093.1608918520001</v>
      </c>
      <c r="U229" s="92"/>
    </row>
    <row r="230" spans="1:21" x14ac:dyDescent="0.35">
      <c r="A230" s="88" t="s">
        <v>254</v>
      </c>
      <c r="B230" s="88" t="str">
        <f>VLOOKUP(A230,'Energy Efficiency'!A:K,11,0)</f>
        <v>b</v>
      </c>
      <c r="D230" s="90">
        <v>0.44812481646834668</v>
      </c>
      <c r="E230" s="90">
        <v>0.52818613172373874</v>
      </c>
      <c r="F230" s="90">
        <v>0.55391338088998887</v>
      </c>
      <c r="G230" s="90">
        <v>0.58022024634919489</v>
      </c>
      <c r="H230" s="90">
        <v>6.6404874776843217E-2</v>
      </c>
      <c r="I230" s="90">
        <v>0.34085480106275412</v>
      </c>
      <c r="J230" s="90">
        <v>0.12376785611736148</v>
      </c>
      <c r="K230" s="90">
        <v>1.7539526981399534E-2</v>
      </c>
      <c r="L230" s="90">
        <v>3.0919504441571797E-2</v>
      </c>
      <c r="M230" s="90">
        <v>7.3368319625198748E-4</v>
      </c>
      <c r="N230" s="90">
        <v>0</v>
      </c>
      <c r="O230" s="90">
        <v>0</v>
      </c>
      <c r="P230" s="91">
        <v>33.605668543063757</v>
      </c>
      <c r="Q230" s="91">
        <v>70.53928994334025</v>
      </c>
      <c r="R230" s="89">
        <v>2.877211</v>
      </c>
      <c r="S230" s="89">
        <v>184.45093937999999</v>
      </c>
      <c r="U230" s="92"/>
    </row>
    <row r="231" spans="1:21" x14ac:dyDescent="0.35">
      <c r="A231" s="88" t="s">
        <v>262</v>
      </c>
      <c r="B231" s="88" t="s">
        <v>406</v>
      </c>
      <c r="D231" s="90">
        <v>0</v>
      </c>
      <c r="E231" s="90">
        <v>0</v>
      </c>
      <c r="F231" s="90">
        <v>2.7550023473284901E-2</v>
      </c>
      <c r="G231" s="90">
        <v>3.8775254109675E-2</v>
      </c>
      <c r="H231" s="90">
        <v>0</v>
      </c>
      <c r="I231" s="90">
        <v>0</v>
      </c>
      <c r="J231" s="90">
        <v>0</v>
      </c>
      <c r="K231" s="90">
        <v>0</v>
      </c>
      <c r="L231" s="90">
        <v>0</v>
      </c>
      <c r="M231" s="90">
        <v>3.8775254109675E-2</v>
      </c>
      <c r="N231" s="90">
        <v>0</v>
      </c>
      <c r="O231" s="90">
        <v>0</v>
      </c>
      <c r="P231" s="91">
        <v>9.150184464801106E-2</v>
      </c>
      <c r="Q231" s="91">
        <v>0</v>
      </c>
      <c r="R231" s="89">
        <v>0</v>
      </c>
      <c r="S231" s="89">
        <v>2.3598000000000003</v>
      </c>
      <c r="U231" s="92"/>
    </row>
    <row r="232" spans="1:21" x14ac:dyDescent="0.35">
      <c r="A232" s="88" t="s">
        <v>253</v>
      </c>
      <c r="B232" s="88" t="s">
        <v>406</v>
      </c>
      <c r="D232" s="90">
        <v>4.1754627232842047E-2</v>
      </c>
      <c r="E232" s="90">
        <v>7.5051712355412678E-2</v>
      </c>
      <c r="F232" s="90">
        <v>8.7543085121541367E-2</v>
      </c>
      <c r="G232" s="90">
        <v>8.7169355975927718E-2</v>
      </c>
      <c r="H232" s="90">
        <v>0</v>
      </c>
      <c r="I232" s="90">
        <v>3.2432453212869153E-2</v>
      </c>
      <c r="J232" s="90">
        <v>1.3597938230946367E-2</v>
      </c>
      <c r="K232" s="90">
        <v>2.41394326459674E-2</v>
      </c>
      <c r="L232" s="90">
        <v>1.045460203794735E-2</v>
      </c>
      <c r="M232" s="90">
        <v>3.5688396072902449E-3</v>
      </c>
      <c r="N232" s="90">
        <v>1.2073024706175908E-3</v>
      </c>
      <c r="O232" s="90">
        <v>1.7687877903347967E-3</v>
      </c>
      <c r="P232" s="91">
        <v>1800.8691900062281</v>
      </c>
      <c r="Q232" s="91">
        <v>1910.773652402172</v>
      </c>
      <c r="R232" s="89">
        <v>1386.288</v>
      </c>
      <c r="S232" s="89">
        <v>58483.061912448007</v>
      </c>
      <c r="U232" s="92"/>
    </row>
    <row r="233" spans="1:21" x14ac:dyDescent="0.35">
      <c r="A233" s="88" t="s">
        <v>255</v>
      </c>
      <c r="B233" s="88" t="str">
        <f>VLOOKUP(A233,'Energy Efficiency'!A:K,11,0)</f>
        <v>b</v>
      </c>
      <c r="D233" s="90">
        <v>1.329744682369699E-2</v>
      </c>
      <c r="E233" s="90">
        <v>2.6434973280218918E-2</v>
      </c>
      <c r="F233" s="90">
        <v>2.8967837112144672E-2</v>
      </c>
      <c r="G233" s="90">
        <v>2.9701787204005625E-2</v>
      </c>
      <c r="H233" s="90">
        <v>0</v>
      </c>
      <c r="I233" s="90">
        <v>1.4452527618526032E-4</v>
      </c>
      <c r="J233" s="90">
        <v>2.9557261927820367E-2</v>
      </c>
      <c r="K233" s="90">
        <v>0</v>
      </c>
      <c r="L233" s="90">
        <v>0</v>
      </c>
      <c r="M233" s="90">
        <v>0</v>
      </c>
      <c r="N233" s="90">
        <v>0</v>
      </c>
      <c r="O233" s="90">
        <v>0</v>
      </c>
      <c r="P233" s="91">
        <v>34.558411014603358</v>
      </c>
      <c r="Q233" s="91">
        <v>0.16897922788464115</v>
      </c>
      <c r="R233" s="89">
        <v>0</v>
      </c>
      <c r="S233" s="89">
        <v>1169.2020417480001</v>
      </c>
      <c r="U233" s="92"/>
    </row>
    <row r="234" spans="1:21" x14ac:dyDescent="0.35">
      <c r="A234" s="88" t="s">
        <v>256</v>
      </c>
      <c r="B234" s="88" t="str">
        <f>VLOOKUP(A234,'Energy Efficiency'!A:K,11,0)</f>
        <v>a</v>
      </c>
      <c r="D234" s="90">
        <v>0.24157963447441799</v>
      </c>
      <c r="E234" s="90">
        <v>0.38375740042418421</v>
      </c>
      <c r="F234" s="90">
        <v>0.32142832408851241</v>
      </c>
      <c r="G234" s="90">
        <v>0.36111065513215485</v>
      </c>
      <c r="H234" s="90">
        <v>0.33540349506675998</v>
      </c>
      <c r="I234" s="90">
        <v>0</v>
      </c>
      <c r="J234" s="90">
        <v>9.5495995202627207E-3</v>
      </c>
      <c r="K234" s="90">
        <v>7.2900752763167403E-3</v>
      </c>
      <c r="L234" s="90">
        <v>7.5032567659207103E-3</v>
      </c>
      <c r="M234" s="90">
        <v>1.36422850289467E-3</v>
      </c>
      <c r="N234" s="90">
        <v>0</v>
      </c>
      <c r="O234" s="90">
        <v>0</v>
      </c>
      <c r="P234" s="91">
        <v>4.4543622047244102E-2</v>
      </c>
      <c r="Q234" s="91">
        <v>0.82883980012054748</v>
      </c>
      <c r="R234" s="89">
        <v>0</v>
      </c>
      <c r="S234" s="89">
        <v>2.4186033</v>
      </c>
      <c r="U234" s="92"/>
    </row>
    <row r="235" spans="1:21" x14ac:dyDescent="0.35">
      <c r="A235" s="88" t="s">
        <v>257</v>
      </c>
      <c r="B235" s="88" t="str">
        <f>VLOOKUP(A235,'Energy Efficiency'!A:K,11,0)</f>
        <v>b</v>
      </c>
      <c r="D235" s="90">
        <v>0.11977330098677509</v>
      </c>
      <c r="E235" s="90">
        <v>0.11436016491845982</v>
      </c>
      <c r="F235" s="90">
        <v>0.12315831667587795</v>
      </c>
      <c r="G235" s="90">
        <v>0.12841576230068977</v>
      </c>
      <c r="H235" s="90">
        <v>6.1339892406604484E-3</v>
      </c>
      <c r="I235" s="90">
        <v>1.4157517934685187E-2</v>
      </c>
      <c r="J235" s="90">
        <v>0.10812425512534414</v>
      </c>
      <c r="K235" s="90">
        <v>0</v>
      </c>
      <c r="L235" s="90">
        <v>0</v>
      </c>
      <c r="M235" s="90">
        <v>0</v>
      </c>
      <c r="N235" s="90">
        <v>0</v>
      </c>
      <c r="O235" s="90">
        <v>0</v>
      </c>
      <c r="P235" s="91">
        <v>164.5814293164438</v>
      </c>
      <c r="Q235" s="91">
        <v>30.886735342096216</v>
      </c>
      <c r="R235" s="89">
        <v>0</v>
      </c>
      <c r="S235" s="89">
        <v>1522.1508727320002</v>
      </c>
      <c r="U235" s="92"/>
    </row>
    <row r="236" spans="1:21" x14ac:dyDescent="0.35">
      <c r="A236" s="88" t="s">
        <v>259</v>
      </c>
      <c r="B236" s="88" t="str">
        <f>VLOOKUP(A236,'Energy Efficiency'!A:K,11,0)</f>
        <v>b</v>
      </c>
      <c r="D236" s="90">
        <v>0.76081651135801909</v>
      </c>
      <c r="E236" s="90">
        <v>0.34795898887317367</v>
      </c>
      <c r="F236" s="90">
        <v>0.37035473993297091</v>
      </c>
      <c r="G236" s="90">
        <v>0.34998571376538723</v>
      </c>
      <c r="H236" s="90">
        <v>0.21701474336115845</v>
      </c>
      <c r="I236" s="90">
        <v>5.0051968455979361E-2</v>
      </c>
      <c r="J236" s="90">
        <v>8.2740614974834231E-2</v>
      </c>
      <c r="K236" s="90">
        <v>0</v>
      </c>
      <c r="L236" s="90">
        <v>1.7838701003951562E-4</v>
      </c>
      <c r="M236" s="90">
        <v>0</v>
      </c>
      <c r="N236" s="90">
        <v>0</v>
      </c>
      <c r="O236" s="90">
        <v>0</v>
      </c>
      <c r="P236" s="91">
        <v>189.78403091694483</v>
      </c>
      <c r="Q236" s="91">
        <v>610.40550425465517</v>
      </c>
      <c r="R236" s="89">
        <v>0</v>
      </c>
      <c r="S236" s="89">
        <v>2286.3491385480002</v>
      </c>
      <c r="U236" s="92"/>
    </row>
    <row r="237" spans="1:21" x14ac:dyDescent="0.35">
      <c r="A237" s="88" t="s">
        <v>373</v>
      </c>
      <c r="B237" s="88" t="s">
        <v>406</v>
      </c>
      <c r="D237" s="90">
        <v>0</v>
      </c>
      <c r="E237" s="90">
        <v>0</v>
      </c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90">
        <v>0</v>
      </c>
      <c r="N237" s="90">
        <v>0</v>
      </c>
      <c r="O237" s="90">
        <v>0</v>
      </c>
      <c r="P237" s="91">
        <v>0</v>
      </c>
      <c r="Q237" s="91">
        <v>0</v>
      </c>
      <c r="R237" s="89">
        <v>0</v>
      </c>
      <c r="S237" s="89">
        <v>0.169378212992085</v>
      </c>
      <c r="U237" s="92"/>
    </row>
    <row r="238" spans="1:21" x14ac:dyDescent="0.35">
      <c r="A238" s="88" t="s">
        <v>372</v>
      </c>
      <c r="B238" s="88" t="s">
        <v>406</v>
      </c>
      <c r="D238" s="90">
        <v>0</v>
      </c>
      <c r="E238" s="90">
        <v>0</v>
      </c>
      <c r="F238" s="90">
        <v>0</v>
      </c>
      <c r="G238" s="90">
        <v>0</v>
      </c>
      <c r="H238" s="90">
        <v>0</v>
      </c>
      <c r="I238" s="90">
        <v>0</v>
      </c>
      <c r="J238" s="90">
        <v>0</v>
      </c>
      <c r="K238" s="90">
        <v>0</v>
      </c>
      <c r="L238" s="90">
        <v>0</v>
      </c>
      <c r="M238" s="90">
        <v>0</v>
      </c>
      <c r="N238" s="90">
        <v>0</v>
      </c>
      <c r="O238" s="90">
        <v>0</v>
      </c>
      <c r="P238" s="91">
        <v>0</v>
      </c>
      <c r="Q238" s="91">
        <v>0</v>
      </c>
      <c r="R238" s="89">
        <v>0</v>
      </c>
      <c r="S238" s="89">
        <v>0</v>
      </c>
      <c r="U238" s="92"/>
    </row>
    <row r="239" spans="1:21" x14ac:dyDescent="0.35">
      <c r="A239" s="88" t="s">
        <v>266</v>
      </c>
      <c r="B239" s="88" t="str">
        <f>VLOOKUP(A239,'Energy Efficiency'!A:K,11,0)</f>
        <v>b</v>
      </c>
      <c r="D239" s="90">
        <v>2.1486372721389587E-2</v>
      </c>
      <c r="E239" s="90">
        <v>9.6357090722023284E-3</v>
      </c>
      <c r="F239" s="90">
        <v>9.7420091705077774E-3</v>
      </c>
      <c r="G239" s="90">
        <v>2.2764163950864877E-2</v>
      </c>
      <c r="H239" s="90">
        <v>0</v>
      </c>
      <c r="I239" s="90">
        <v>2.2764163950864877E-2</v>
      </c>
      <c r="J239" s="90">
        <v>0</v>
      </c>
      <c r="K239" s="90">
        <v>0</v>
      </c>
      <c r="L239" s="90">
        <v>0</v>
      </c>
      <c r="M239" s="90">
        <v>0</v>
      </c>
      <c r="N239" s="90">
        <v>0</v>
      </c>
      <c r="O239" s="90">
        <v>0</v>
      </c>
      <c r="P239" s="91">
        <v>0</v>
      </c>
      <c r="Q239" s="91">
        <v>2.4332006879999999</v>
      </c>
      <c r="R239" s="89">
        <v>0</v>
      </c>
      <c r="S239" s="89">
        <v>106.88732928</v>
      </c>
      <c r="U239" s="92"/>
    </row>
    <row r="240" spans="1:21" x14ac:dyDescent="0.35">
      <c r="A240" s="88" t="s">
        <v>267</v>
      </c>
      <c r="B240" s="88" t="str">
        <f>VLOOKUP(A240,'Energy Efficiency'!A:K,11,0)</f>
        <v>b</v>
      </c>
      <c r="D240" s="90">
        <v>0.82982726170238319</v>
      </c>
      <c r="E240" s="90">
        <v>0.9210429894149702</v>
      </c>
      <c r="F240" s="90">
        <v>0.88034045288337504</v>
      </c>
      <c r="G240" s="90">
        <v>0.87985463976691891</v>
      </c>
      <c r="H240" s="90">
        <v>0.56725946404018845</v>
      </c>
      <c r="I240" s="90">
        <v>0.19596931162402223</v>
      </c>
      <c r="J240" s="90">
        <v>0.11662586410270812</v>
      </c>
      <c r="K240" s="90">
        <v>0</v>
      </c>
      <c r="L240" s="90">
        <v>0</v>
      </c>
      <c r="M240" s="90">
        <v>0</v>
      </c>
      <c r="N240" s="90">
        <v>0</v>
      </c>
      <c r="O240" s="90">
        <v>0</v>
      </c>
      <c r="P240" s="91">
        <v>39.988050783986907</v>
      </c>
      <c r="Q240" s="91">
        <v>261.6917890517251</v>
      </c>
      <c r="R240" s="89">
        <v>0</v>
      </c>
      <c r="S240" s="89">
        <v>342.87463656</v>
      </c>
      <c r="U240" s="92"/>
    </row>
    <row r="241" spans="1:22" x14ac:dyDescent="0.35">
      <c r="A241" s="88" t="s">
        <v>268</v>
      </c>
      <c r="B241" s="88" t="str">
        <f>VLOOKUP(A241,'Energy Efficiency'!A:K,11,0)</f>
        <v>b</v>
      </c>
      <c r="D241" s="90">
        <v>0.63976402267225363</v>
      </c>
      <c r="E241" s="90">
        <v>0.8287953265104645</v>
      </c>
      <c r="F241" s="90">
        <v>0.81049287334650466</v>
      </c>
      <c r="G241" s="90">
        <v>0.81797797454299814</v>
      </c>
      <c r="H241" s="90">
        <v>0.72769208211174663</v>
      </c>
      <c r="I241" s="90">
        <v>5.5297398509636692E-2</v>
      </c>
      <c r="J241" s="90">
        <v>3.2082865257052333E-2</v>
      </c>
      <c r="K241" s="90">
        <v>2.9056286645625091E-3</v>
      </c>
      <c r="L241" s="90">
        <v>0</v>
      </c>
      <c r="M241" s="90">
        <v>0</v>
      </c>
      <c r="N241" s="90">
        <v>0</v>
      </c>
      <c r="O241" s="90">
        <v>0</v>
      </c>
      <c r="P241" s="91">
        <v>13.053505702143578</v>
      </c>
      <c r="Q241" s="91">
        <v>310.21663328109241</v>
      </c>
      <c r="R241" s="89">
        <v>1.152417</v>
      </c>
      <c r="S241" s="89">
        <v>396.61527092400001</v>
      </c>
      <c r="U241" s="92"/>
    </row>
    <row r="242" spans="1:22" x14ac:dyDescent="0.35"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1"/>
      <c r="Q242" s="91"/>
      <c r="R242" s="89"/>
      <c r="U242" s="92"/>
    </row>
    <row r="243" spans="1:22" x14ac:dyDescent="0.35">
      <c r="A243" s="85" t="s">
        <v>269</v>
      </c>
      <c r="B243" s="85" t="str">
        <f>VLOOKUP(A243,'Energy Efficiency'!A:K,11,0)</f>
        <v>c</v>
      </c>
      <c r="C243" s="85"/>
      <c r="D243" s="100">
        <v>0.16647519326242058</v>
      </c>
      <c r="E243" s="100">
        <v>0.16669178177313534</v>
      </c>
      <c r="F243" s="100">
        <v>0.17303672137119333</v>
      </c>
      <c r="G243" s="100">
        <v>0.17455478405829955</v>
      </c>
      <c r="H243" s="100">
        <v>7.8837629929584194E-2</v>
      </c>
      <c r="I243" s="100">
        <v>3.671028935391768E-2</v>
      </c>
      <c r="J243" s="100">
        <v>3.258197447136444E-2</v>
      </c>
      <c r="K243" s="100">
        <v>9.0991393670858487E-3</v>
      </c>
      <c r="L243" s="100">
        <v>7.0222100749187293E-3</v>
      </c>
      <c r="M243" s="100">
        <v>5.6258109318246298E-3</v>
      </c>
      <c r="N243" s="100">
        <v>1.7523574326025776E-3</v>
      </c>
      <c r="O243" s="100">
        <v>2.9253724619038453E-3</v>
      </c>
      <c r="P243" s="101">
        <v>16595.983856819978</v>
      </c>
      <c r="Q243" s="101">
        <v>42690.543161952024</v>
      </c>
      <c r="R243" s="102">
        <v>3181.5120000000002</v>
      </c>
      <c r="S243" s="102">
        <v>357870.67857108003</v>
      </c>
      <c r="U243" s="92"/>
      <c r="V243" s="93"/>
    </row>
    <row r="244" spans="1:22" x14ac:dyDescent="0.35">
      <c r="A244" s="85"/>
      <c r="B244" s="85"/>
      <c r="C244" s="85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1"/>
      <c r="Q244" s="101"/>
      <c r="R244" s="102"/>
      <c r="S244" s="102"/>
      <c r="U244" s="92"/>
      <c r="V244" s="93"/>
    </row>
    <row r="245" spans="1:22" x14ac:dyDescent="0.35">
      <c r="A245" s="88" t="s">
        <v>367</v>
      </c>
      <c r="B245" s="88" t="str">
        <f>VLOOKUP(A245,'Energy Efficiency'!A:K,11,0)</f>
        <v>c</v>
      </c>
      <c r="D245" s="94">
        <v>6.413609534082032E-2</v>
      </c>
      <c r="E245" s="94">
        <v>9.5687428260018345E-2</v>
      </c>
      <c r="F245" s="94">
        <v>0.11006396050844339</v>
      </c>
      <c r="G245" s="94">
        <v>0.11172961515479567</v>
      </c>
      <c r="H245" s="90">
        <v>5.9881670443740897E-4</v>
      </c>
      <c r="I245" s="90">
        <v>4.4108145366942422E-2</v>
      </c>
      <c r="J245" s="90">
        <v>2.7528018907269719E-2</v>
      </c>
      <c r="K245" s="90">
        <v>1.507076686524631E-2</v>
      </c>
      <c r="L245" s="90">
        <v>1.1894013592153665E-2</v>
      </c>
      <c r="M245" s="90">
        <v>6.0098502386870941E-3</v>
      </c>
      <c r="N245" s="90">
        <v>1.6272926563318699E-3</v>
      </c>
      <c r="O245" s="90">
        <v>4.8927111224217586E-3</v>
      </c>
      <c r="P245" s="89">
        <v>7375.5600569410599</v>
      </c>
      <c r="Q245" s="89">
        <v>6439.428409584254</v>
      </c>
      <c r="R245" s="89">
        <v>2081.0583603000005</v>
      </c>
      <c r="S245" s="89">
        <v>142272.4566338312</v>
      </c>
      <c r="U245" s="89"/>
    </row>
    <row r="246" spans="1:22" x14ac:dyDescent="0.35">
      <c r="A246" s="88" t="s">
        <v>370</v>
      </c>
      <c r="B246" s="88" t="str">
        <f>VLOOKUP(A246,'Energy Efficiency'!A:K,11,0)</f>
        <v>c</v>
      </c>
      <c r="D246" s="94">
        <v>0.69079708965205089</v>
      </c>
      <c r="E246" s="94">
        <v>0.81007145855441665</v>
      </c>
      <c r="F246" s="94">
        <v>0.81538906677699363</v>
      </c>
      <c r="G246" s="94">
        <v>0.82104413848656499</v>
      </c>
      <c r="H246" s="90">
        <v>0.69435209011217069</v>
      </c>
      <c r="I246" s="90">
        <v>9.8455096418109803E-2</v>
      </c>
      <c r="J246" s="90">
        <v>2.6172312669281366E-2</v>
      </c>
      <c r="K246" s="90">
        <v>1.8568659197786073E-4</v>
      </c>
      <c r="L246" s="90">
        <v>2.9326523418623379E-4</v>
      </c>
      <c r="M246" s="90">
        <v>2.8672585411711771E-5</v>
      </c>
      <c r="N246" s="90">
        <v>0</v>
      </c>
      <c r="O246" s="90">
        <v>1.5570149312127842E-3</v>
      </c>
      <c r="P246" s="89">
        <v>199.73809304343595</v>
      </c>
      <c r="Q246" s="89">
        <v>5960.9830737369894</v>
      </c>
      <c r="R246" s="89">
        <v>1.3936182479999999</v>
      </c>
      <c r="S246" s="89">
        <v>7505.2174373805083</v>
      </c>
      <c r="U246" s="89"/>
    </row>
    <row r="247" spans="1:22" x14ac:dyDescent="0.35">
      <c r="A247" s="88" t="s">
        <v>369</v>
      </c>
      <c r="B247" s="88" t="str">
        <f>VLOOKUP(A247,'Energy Efficiency'!A:K,11,0)</f>
        <v>c</v>
      </c>
      <c r="D247" s="94">
        <v>0.44619201676996234</v>
      </c>
      <c r="E247" s="94">
        <v>0.40432049372211637</v>
      </c>
      <c r="F247" s="94">
        <v>0.39813615783160011</v>
      </c>
      <c r="G247" s="94">
        <v>0.39604125625575215</v>
      </c>
      <c r="H247" s="90">
        <v>0.31021972447140916</v>
      </c>
      <c r="I247" s="90">
        <v>5.7687181445536494E-2</v>
      </c>
      <c r="J247" s="90">
        <v>2.1353043951246899E-2</v>
      </c>
      <c r="K247" s="90">
        <v>1.4632447405514084E-3</v>
      </c>
      <c r="L247" s="90">
        <v>2.6624273097340693E-3</v>
      </c>
      <c r="M247" s="90">
        <v>9.4983896479295781E-4</v>
      </c>
      <c r="N247" s="90">
        <v>1.6029976244143161E-3</v>
      </c>
      <c r="O247" s="90">
        <v>1.0279779847963876E-4</v>
      </c>
      <c r="P247" s="89">
        <v>1490.0884870425671</v>
      </c>
      <c r="Q247" s="89">
        <v>19813.546199062144</v>
      </c>
      <c r="R247" s="89">
        <v>75.751269984000018</v>
      </c>
      <c r="S247" s="89">
        <v>53982.724320727109</v>
      </c>
      <c r="U247" s="89"/>
    </row>
    <row r="248" spans="1:22" x14ac:dyDescent="0.35">
      <c r="A248" s="88" t="s">
        <v>368</v>
      </c>
      <c r="B248" s="88" t="str">
        <f>VLOOKUP(A248,'Energy Efficiency'!A:K,11,0)</f>
        <v>c</v>
      </c>
      <c r="D248" s="94">
        <v>0.1902795355435162</v>
      </c>
      <c r="E248" s="94">
        <v>0.13595443267437543</v>
      </c>
      <c r="F248" s="94">
        <v>0.13011239337541028</v>
      </c>
      <c r="G248" s="94">
        <v>0.13220878416086254</v>
      </c>
      <c r="H248" s="90">
        <v>3.8448206878904892E-2</v>
      </c>
      <c r="I248" s="90">
        <v>2.3556698566947743E-2</v>
      </c>
      <c r="J248" s="90">
        <v>4.4212820118954207E-2</v>
      </c>
      <c r="K248" s="90">
        <v>7.4746807699030554E-3</v>
      </c>
      <c r="L248" s="90">
        <v>5.272815251770778E-3</v>
      </c>
      <c r="M248" s="90">
        <v>8.3123697552021265E-3</v>
      </c>
      <c r="N248" s="90">
        <v>2.3620349891721208E-3</v>
      </c>
      <c r="O248" s="90">
        <v>2.5691575266975639E-3</v>
      </c>
      <c r="P248" s="89">
        <v>7380.0872952096588</v>
      </c>
      <c r="Q248" s="89">
        <v>9798.5314186628457</v>
      </c>
      <c r="R248" s="89">
        <v>1016.3330139960002</v>
      </c>
      <c r="S248" s="89">
        <v>137622.8655558177</v>
      </c>
      <c r="U248" s="89" t="s">
        <v>366</v>
      </c>
    </row>
    <row r="249" spans="1:22" x14ac:dyDescent="0.35">
      <c r="D249" s="94"/>
      <c r="E249" s="94"/>
      <c r="F249" s="94"/>
      <c r="G249" s="94"/>
      <c r="H249" s="90"/>
      <c r="I249" s="90"/>
      <c r="J249" s="90"/>
      <c r="K249" s="90"/>
      <c r="L249" s="90"/>
      <c r="M249" s="90"/>
      <c r="N249" s="90"/>
      <c r="O249" s="90"/>
      <c r="P249" s="89"/>
      <c r="Q249" s="89"/>
      <c r="R249" s="89"/>
      <c r="U249" s="89"/>
    </row>
    <row r="250" spans="1:22" x14ac:dyDescent="0.35">
      <c r="A250" s="87" t="s">
        <v>351</v>
      </c>
      <c r="B250" s="88" t="s">
        <v>411</v>
      </c>
      <c r="D250" s="90">
        <v>0.39059405158735172</v>
      </c>
      <c r="E250" s="90">
        <v>0.30027694664719851</v>
      </c>
      <c r="F250" s="90">
        <v>0.28572249993873783</v>
      </c>
      <c r="G250" s="90">
        <v>0.28376106956619873</v>
      </c>
      <c r="H250" s="90">
        <v>0.21006900468332901</v>
      </c>
      <c r="I250" s="90">
        <v>5.0276436755557985E-2</v>
      </c>
      <c r="J250" s="90">
        <v>1.826871851306279E-2</v>
      </c>
      <c r="K250" s="90">
        <v>4.236158354696774E-4</v>
      </c>
      <c r="L250" s="90">
        <v>3.1371349030733255E-3</v>
      </c>
      <c r="M250" s="90">
        <v>1.1469842934976229E-3</v>
      </c>
      <c r="N250" s="90">
        <v>0</v>
      </c>
      <c r="O250" s="90">
        <v>4.3916864171025116E-4</v>
      </c>
      <c r="P250" s="91">
        <v>885.98759100000007</v>
      </c>
      <c r="Q250" s="91">
        <v>9849.9267084366529</v>
      </c>
      <c r="R250" s="91">
        <v>16.051186368</v>
      </c>
      <c r="S250" s="91">
        <v>37890.911188916005</v>
      </c>
    </row>
    <row r="251" spans="1:22" x14ac:dyDescent="0.35">
      <c r="A251" s="87" t="s">
        <v>350</v>
      </c>
      <c r="B251" s="88" t="s">
        <v>411</v>
      </c>
      <c r="D251" s="90">
        <v>0.27488880151560036</v>
      </c>
      <c r="E251" s="90">
        <v>0.14019945508257861</v>
      </c>
      <c r="F251" s="90">
        <v>0.13979535062009379</v>
      </c>
      <c r="G251" s="90">
        <v>0.14087420526021102</v>
      </c>
      <c r="H251" s="90">
        <v>6.4918595821792671E-2</v>
      </c>
      <c r="I251" s="90">
        <v>1.289696194218086E-2</v>
      </c>
      <c r="J251" s="90">
        <v>3.785556139502462E-2</v>
      </c>
      <c r="K251" s="90">
        <v>2.3417624698444839E-3</v>
      </c>
      <c r="L251" s="90">
        <v>5.4780055396128815E-3</v>
      </c>
      <c r="M251" s="90">
        <v>1.1115692811628232E-2</v>
      </c>
      <c r="N251" s="90">
        <v>2.7518168518917466E-3</v>
      </c>
      <c r="O251" s="90">
        <v>3.5157977020387303E-3</v>
      </c>
      <c r="P251" s="91">
        <v>5378.1686399999999</v>
      </c>
      <c r="Q251" s="91">
        <v>9384.9262341692065</v>
      </c>
      <c r="R251" s="91">
        <v>242.20956196799997</v>
      </c>
      <c r="S251" s="91">
        <v>106515.627956308</v>
      </c>
    </row>
    <row r="252" spans="1:22" x14ac:dyDescent="0.35">
      <c r="A252" s="88" t="s">
        <v>371</v>
      </c>
      <c r="B252" s="88" t="s">
        <v>411</v>
      </c>
      <c r="D252" s="90">
        <v>0.32642938873542282</v>
      </c>
      <c r="E252" s="90">
        <v>0.2848107508246665</v>
      </c>
      <c r="F252" s="90">
        <v>0.27202889641753625</v>
      </c>
      <c r="G252" s="90">
        <v>0.27725345387212047</v>
      </c>
      <c r="H252" s="90">
        <v>4.4093323649425989E-2</v>
      </c>
      <c r="I252" s="90">
        <v>0.10758491982176809</v>
      </c>
      <c r="J252" s="90">
        <v>8.1445130900895168E-2</v>
      </c>
      <c r="K252" s="90">
        <v>3.5558437315320324E-2</v>
      </c>
      <c r="L252" s="90">
        <v>5.0767280685057896E-3</v>
      </c>
      <c r="M252" s="90">
        <v>2.0255567991016858E-3</v>
      </c>
      <c r="N252" s="90">
        <v>1.3113463733571736E-3</v>
      </c>
      <c r="O252" s="90">
        <v>1.5803953832108179E-4</v>
      </c>
      <c r="P252" s="91">
        <v>2381.4798000000001</v>
      </c>
      <c r="Q252" s="91">
        <v>3372.5538034117294</v>
      </c>
      <c r="R252" s="91">
        <v>832.75158924000016</v>
      </c>
      <c r="S252" s="91">
        <v>23757.270110293375</v>
      </c>
      <c r="U252" s="89"/>
      <c r="V252" s="89"/>
    </row>
    <row r="253" spans="1:22" x14ac:dyDescent="0.35">
      <c r="A253" s="103" t="s">
        <v>348</v>
      </c>
      <c r="B253" s="88" t="s">
        <v>411</v>
      </c>
      <c r="D253" s="90">
        <v>5.7917942873539636E-2</v>
      </c>
      <c r="E253" s="90">
        <v>0.10082975567075271</v>
      </c>
      <c r="F253" s="90">
        <v>0.11680147955337319</v>
      </c>
      <c r="G253" s="90">
        <v>0.11868500084269828</v>
      </c>
      <c r="H253" s="90">
        <v>3.5236494734312653E-3</v>
      </c>
      <c r="I253" s="90">
        <v>4.4017775421555841E-2</v>
      </c>
      <c r="J253" s="90">
        <v>3.0559676446076701E-2</v>
      </c>
      <c r="K253" s="90">
        <v>1.6442646444722757E-2</v>
      </c>
      <c r="L253" s="90">
        <v>1.26455137764186E-2</v>
      </c>
      <c r="M253" s="90">
        <v>5.0406138168463495E-3</v>
      </c>
      <c r="N253" s="90">
        <v>1.4094170433455921E-3</v>
      </c>
      <c r="O253" s="90">
        <v>5.0457038464642012E-3</v>
      </c>
      <c r="P253" s="91">
        <v>7006.594505</v>
      </c>
      <c r="Q253" s="91">
        <v>6253.0505252246439</v>
      </c>
      <c r="R253" s="91">
        <v>2066.7198263400001</v>
      </c>
      <c r="S253" s="91">
        <v>129134.8085077555</v>
      </c>
    </row>
    <row r="254" spans="1:22" x14ac:dyDescent="0.35">
      <c r="A254" s="87" t="s">
        <v>279</v>
      </c>
      <c r="B254" s="88" t="s">
        <v>411</v>
      </c>
      <c r="D254" s="90">
        <v>0.13373496619895733</v>
      </c>
      <c r="E254" s="90">
        <v>0.12830976564774746</v>
      </c>
      <c r="F254" s="90">
        <v>0.13572809508046416</v>
      </c>
      <c r="G254" s="90">
        <v>0.13505449000016725</v>
      </c>
      <c r="H254" s="90">
        <v>1.4136630235957938E-2</v>
      </c>
      <c r="I254" s="90">
        <v>5.7170687249255656E-2</v>
      </c>
      <c r="J254" s="90">
        <v>3.1484824809217868E-2</v>
      </c>
      <c r="K254" s="90">
        <v>2.6283009147428987E-3</v>
      </c>
      <c r="L254" s="90">
        <v>1.0660945472844982E-2</v>
      </c>
      <c r="M254" s="90">
        <v>8.4555120442485771E-3</v>
      </c>
      <c r="N254" s="90">
        <v>8.4878426021994021E-3</v>
      </c>
      <c r="O254" s="90">
        <v>2.029742284137887E-3</v>
      </c>
      <c r="P254" s="91">
        <v>220.9091415</v>
      </c>
      <c r="Q254" s="91">
        <v>305.15865860138928</v>
      </c>
      <c r="R254" s="91">
        <v>10.4230386</v>
      </c>
      <c r="S254" s="91">
        <v>3972.4028331136924</v>
      </c>
    </row>
    <row r="255" spans="1:22" x14ac:dyDescent="0.35">
      <c r="A255" s="87" t="s">
        <v>294</v>
      </c>
      <c r="B255" s="88" t="s">
        <v>411</v>
      </c>
      <c r="D255" s="90">
        <v>0.7103991120685782</v>
      </c>
      <c r="E255" s="90">
        <v>0.71264889739810922</v>
      </c>
      <c r="F255" s="90">
        <v>0.7014434789606443</v>
      </c>
      <c r="G255" s="90">
        <v>0.69984246055571953</v>
      </c>
      <c r="H255" s="90">
        <v>0.60051611097921997</v>
      </c>
      <c r="I255" s="90">
        <v>7.9664342686419753E-2</v>
      </c>
      <c r="J255" s="90">
        <v>1.7556377609541405E-2</v>
      </c>
      <c r="K255" s="90">
        <v>7.782190387152423E-5</v>
      </c>
      <c r="L255" s="90">
        <v>5.3363888782314239E-4</v>
      </c>
      <c r="M255" s="90">
        <v>7.4338726217468244E-4</v>
      </c>
      <c r="N255" s="90">
        <v>7.3960790050310186E-4</v>
      </c>
      <c r="O255" s="90">
        <v>1.1170856078602763E-5</v>
      </c>
      <c r="P255" s="91">
        <v>321.29806199999996</v>
      </c>
      <c r="Q255" s="91">
        <v>12184.62462530741</v>
      </c>
      <c r="R255" s="91">
        <v>1.3936182479999999</v>
      </c>
      <c r="S255" s="91">
        <v>17907.785991726912</v>
      </c>
      <c r="U255" s="89"/>
      <c r="V255" s="89"/>
    </row>
    <row r="256" spans="1:22" x14ac:dyDescent="0.35">
      <c r="A256" s="87" t="s">
        <v>347</v>
      </c>
      <c r="B256" s="88" t="s">
        <v>411</v>
      </c>
      <c r="D256" s="90">
        <v>9.3017874988978483E-2</v>
      </c>
      <c r="E256" s="90">
        <v>6.1990488360408935E-2</v>
      </c>
      <c r="F256" s="90">
        <v>5.0459127207200062E-2</v>
      </c>
      <c r="G256" s="90">
        <v>5.4211111640392481E-2</v>
      </c>
      <c r="H256" s="90">
        <v>1.4532884940768745E-2</v>
      </c>
      <c r="I256" s="90">
        <v>1.3470618146546596E-2</v>
      </c>
      <c r="J256" s="90">
        <v>1.5390592417562873E-2</v>
      </c>
      <c r="K256" s="90">
        <v>2.3983678985155902E-4</v>
      </c>
      <c r="L256" s="90">
        <v>2.4228814481656313E-3</v>
      </c>
      <c r="M256" s="90">
        <v>3.4657785626257959E-3</v>
      </c>
      <c r="N256" s="90">
        <v>4.3741136757971897E-3</v>
      </c>
      <c r="O256" s="90">
        <v>3.1440747794452944E-4</v>
      </c>
      <c r="P256" s="91">
        <v>377.82307799999995</v>
      </c>
      <c r="Q256" s="91">
        <v>731.31802577916017</v>
      </c>
      <c r="R256" s="91">
        <v>4.933850724</v>
      </c>
      <c r="S256" s="91">
        <v>20550.675328212001</v>
      </c>
    </row>
    <row r="257" spans="1:22" x14ac:dyDescent="0.35">
      <c r="A257" s="87"/>
    </row>
    <row r="258" spans="1:22" x14ac:dyDescent="0.35">
      <c r="A258" s="85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5"/>
      <c r="Q258" s="91"/>
      <c r="R258" s="91"/>
      <c r="U258" s="89"/>
      <c r="V258" s="89"/>
    </row>
    <row r="259" spans="1:22" x14ac:dyDescent="0.35">
      <c r="A259" s="85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5"/>
      <c r="Q259" s="91"/>
      <c r="R259" s="91"/>
      <c r="U259" s="89"/>
      <c r="V259" s="89"/>
    </row>
    <row r="260" spans="1:22" x14ac:dyDescent="0.35">
      <c r="A260" s="87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5"/>
      <c r="Q260" s="91"/>
      <c r="R260" s="91"/>
      <c r="U260" s="89"/>
      <c r="V260" s="89"/>
    </row>
    <row r="261" spans="1:22" x14ac:dyDescent="0.35"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5"/>
      <c r="Q261" s="91"/>
      <c r="R261" s="91"/>
      <c r="U261" s="89"/>
      <c r="V261" s="89"/>
    </row>
    <row r="262" spans="1:22" x14ac:dyDescent="0.35">
      <c r="A262" s="85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5"/>
      <c r="Q262" s="91"/>
      <c r="R262" s="91"/>
      <c r="U262" s="89"/>
      <c r="V262" s="89"/>
    </row>
    <row r="263" spans="1:22" x14ac:dyDescent="0.35"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5"/>
      <c r="Q263" s="91"/>
      <c r="R263" s="91"/>
      <c r="U263" s="89"/>
      <c r="V263" s="89"/>
    </row>
    <row r="264" spans="1:22" x14ac:dyDescent="0.35"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5"/>
      <c r="Q264" s="91"/>
      <c r="R264" s="91"/>
      <c r="U264" s="89"/>
      <c r="V264" s="89"/>
    </row>
    <row r="265" spans="1:22" x14ac:dyDescent="0.35"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5"/>
      <c r="Q265" s="91"/>
      <c r="R265" s="91"/>
      <c r="U265" s="89"/>
      <c r="V265" s="89"/>
    </row>
    <row r="266" spans="1:22" x14ac:dyDescent="0.35"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5"/>
      <c r="Q266" s="91"/>
      <c r="R266" s="91"/>
      <c r="U266" s="89"/>
      <c r="V266" s="89"/>
    </row>
    <row r="267" spans="1:22" x14ac:dyDescent="0.35">
      <c r="A267" s="85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5"/>
      <c r="Q267" s="91"/>
      <c r="R267" s="91"/>
      <c r="U267" s="89"/>
      <c r="V267" s="89"/>
    </row>
    <row r="268" spans="1:22" x14ac:dyDescent="0.35"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5"/>
      <c r="Q268" s="91"/>
      <c r="R268" s="91"/>
      <c r="U268" s="89"/>
      <c r="V268" s="89"/>
    </row>
    <row r="269" spans="1:22" x14ac:dyDescent="0.35"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5"/>
      <c r="Q269" s="91"/>
      <c r="R269" s="91"/>
      <c r="U269" s="89"/>
      <c r="V269" s="89"/>
    </row>
    <row r="270" spans="1:22" x14ac:dyDescent="0.35"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5"/>
      <c r="Q270" s="91"/>
      <c r="R270" s="91"/>
      <c r="U270" s="89"/>
      <c r="V270" s="89"/>
    </row>
    <row r="271" spans="1:22" x14ac:dyDescent="0.35"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5"/>
      <c r="Q271" s="91"/>
      <c r="R271" s="91"/>
      <c r="U271" s="89"/>
      <c r="V271" s="89"/>
    </row>
    <row r="272" spans="1:22" x14ac:dyDescent="0.35"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5"/>
      <c r="Q272" s="91"/>
      <c r="R272" s="91"/>
      <c r="U272" s="89"/>
      <c r="V272" s="89"/>
    </row>
    <row r="273" spans="1:22" x14ac:dyDescent="0.35">
      <c r="A273" s="85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5"/>
      <c r="Q273" s="91"/>
      <c r="R273" s="91"/>
      <c r="U273" s="89"/>
      <c r="V273" s="89"/>
    </row>
    <row r="274" spans="1:22" x14ac:dyDescent="0.35"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5"/>
      <c r="Q274" s="91"/>
      <c r="R274" s="91"/>
      <c r="U274" s="89"/>
      <c r="V274" s="89"/>
    </row>
    <row r="275" spans="1:22" x14ac:dyDescent="0.35"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5"/>
      <c r="Q275" s="91"/>
      <c r="R275" s="91"/>
      <c r="U275" s="89"/>
      <c r="V275" s="89"/>
    </row>
    <row r="276" spans="1:22" x14ac:dyDescent="0.35"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5"/>
      <c r="Q276" s="91"/>
      <c r="R276" s="91"/>
      <c r="U276" s="89"/>
      <c r="V276" s="89"/>
    </row>
    <row r="277" spans="1:22" x14ac:dyDescent="0.35"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5"/>
      <c r="Q277" s="91"/>
      <c r="R277" s="91"/>
      <c r="U277" s="89"/>
      <c r="V277" s="89"/>
    </row>
    <row r="278" spans="1:22" x14ac:dyDescent="0.35"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5"/>
      <c r="Q278" s="91"/>
      <c r="R278" s="91"/>
      <c r="U278" s="89"/>
      <c r="V278" s="89"/>
    </row>
    <row r="279" spans="1:22" x14ac:dyDescent="0.35"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5"/>
      <c r="Q279" s="91"/>
      <c r="R279" s="91"/>
      <c r="U279" s="89"/>
      <c r="V279" s="89"/>
    </row>
    <row r="281" spans="1:22" x14ac:dyDescent="0.35">
      <c r="A281" s="87"/>
    </row>
    <row r="282" spans="1:22" x14ac:dyDescent="0.35">
      <c r="A282" s="87"/>
    </row>
    <row r="283" spans="1:22" x14ac:dyDescent="0.35">
      <c r="A283" s="87"/>
      <c r="U283" s="88" t="s">
        <v>366</v>
      </c>
    </row>
    <row r="284" spans="1:22" x14ac:dyDescent="0.35">
      <c r="A284" s="87"/>
      <c r="E284" s="88" t="s">
        <v>366</v>
      </c>
    </row>
    <row r="285" spans="1:22" x14ac:dyDescent="0.35">
      <c r="A285" s="87"/>
    </row>
  </sheetData>
  <mergeCells count="5">
    <mergeCell ref="H2:I2"/>
    <mergeCell ref="P2:R2"/>
    <mergeCell ref="D3:G3"/>
    <mergeCell ref="D1:O1"/>
    <mergeCell ref="S2:S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I14" sqref="I14"/>
    </sheetView>
  </sheetViews>
  <sheetFormatPr defaultRowHeight="14.5" x14ac:dyDescent="0.35"/>
  <sheetData>
    <row r="2" spans="1:1" x14ac:dyDescent="0.35">
      <c r="A2" s="68" t="s">
        <v>363</v>
      </c>
    </row>
    <row r="3" spans="1:1" x14ac:dyDescent="0.35">
      <c r="A3" s="68" t="s">
        <v>364</v>
      </c>
    </row>
    <row r="4" spans="1:1" x14ac:dyDescent="0.35">
      <c r="A4" s="67" t="s">
        <v>365</v>
      </c>
    </row>
    <row r="6" spans="1:1" x14ac:dyDescent="0.35">
      <c r="A6" s="116" t="s">
        <v>413</v>
      </c>
    </row>
    <row r="7" spans="1:1" x14ac:dyDescent="0.35">
      <c r="A7" s="115" t="s">
        <v>414</v>
      </c>
    </row>
  </sheetData>
  <hyperlinks>
    <hyperlink ref="A7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topLeftCell="A154" workbookViewId="0">
      <selection activeCell="B163" sqref="B163"/>
    </sheetView>
  </sheetViews>
  <sheetFormatPr defaultColWidth="8.7265625" defaultRowHeight="14.5" x14ac:dyDescent="0.35"/>
  <cols>
    <col min="1" max="1" width="28.26953125" style="74" customWidth="1"/>
    <col min="2" max="2" width="13" style="74" customWidth="1"/>
    <col min="3" max="3" width="12.81640625" style="74" customWidth="1"/>
    <col min="4" max="5" width="12.54296875" style="74" customWidth="1"/>
    <col min="6" max="6" width="13.54296875" style="74" customWidth="1"/>
    <col min="7" max="7" width="14.453125" style="74" customWidth="1"/>
    <col min="8" max="9" width="13.54296875" style="74" customWidth="1"/>
    <col min="10" max="10" width="16.453125" style="74" customWidth="1"/>
    <col min="11" max="11" width="3.54296875" style="84" customWidth="1"/>
    <col min="12" max="12" width="121.453125" style="74" bestFit="1" customWidth="1"/>
    <col min="13" max="13" width="15" style="74" customWidth="1"/>
    <col min="14" max="16384" width="8.7265625" style="74"/>
  </cols>
  <sheetData>
    <row r="1" spans="1:12" x14ac:dyDescent="0.35">
      <c r="B1" s="159" t="s">
        <v>362</v>
      </c>
      <c r="C1" s="160"/>
      <c r="D1" s="160"/>
      <c r="E1" s="160"/>
      <c r="F1" s="160"/>
      <c r="G1" s="160" t="s">
        <v>361</v>
      </c>
      <c r="H1" s="160"/>
      <c r="I1" s="160"/>
      <c r="J1" s="161"/>
      <c r="K1" s="69"/>
      <c r="L1" s="71" t="s">
        <v>360</v>
      </c>
    </row>
    <row r="2" spans="1:12" s="75" customFormat="1" x14ac:dyDescent="0.35">
      <c r="A2" s="75" t="s">
        <v>389</v>
      </c>
      <c r="B2" s="70">
        <v>1990</v>
      </c>
      <c r="C2" s="70">
        <v>2000</v>
      </c>
      <c r="D2" s="69">
        <v>2010</v>
      </c>
      <c r="E2" s="69">
        <v>2014</v>
      </c>
      <c r="F2" s="69">
        <v>2015</v>
      </c>
      <c r="G2" s="69" t="s">
        <v>359</v>
      </c>
      <c r="H2" s="69" t="s">
        <v>358</v>
      </c>
      <c r="I2" s="69" t="s">
        <v>357</v>
      </c>
      <c r="J2" s="73" t="s">
        <v>356</v>
      </c>
      <c r="K2" s="70"/>
      <c r="L2" s="69"/>
    </row>
    <row r="3" spans="1:12" ht="14.5" customHeight="1" x14ac:dyDescent="0.35">
      <c r="A3" s="76" t="s">
        <v>14</v>
      </c>
      <c r="B3" s="74">
        <v>1.8841131049559017</v>
      </c>
      <c r="C3" s="74">
        <v>1.6861732253468564</v>
      </c>
      <c r="D3" s="74">
        <v>2.9399367605913125</v>
      </c>
      <c r="E3" s="74">
        <v>2.3161685031553145</v>
      </c>
      <c r="F3" s="74">
        <v>2.4577050022176454</v>
      </c>
      <c r="G3" s="77">
        <v>-1.1038188266276006E-2</v>
      </c>
      <c r="H3" s="77">
        <v>5.7166956245003453E-2</v>
      </c>
      <c r="I3" s="77">
        <v>-5.787605769162063E-2</v>
      </c>
      <c r="J3" s="77">
        <v>6.1108032023367898E-2</v>
      </c>
      <c r="K3" s="78" t="str">
        <f>IF(ISNUMBER($J3),IF( $L3="Source: Energy Balances, UN Statistics Division (2017)","a",IF($L3 ="Source: World Energy Balances, IEA (2017)","b", IF($L3 ="Sources: World Bank analysis based on World Energy Statistics and Balances, IEA (2017); Energy Balances, UN Statistics Division (2017)","c"))),"")</f>
        <v>a</v>
      </c>
      <c r="L3" s="74" t="s">
        <v>353</v>
      </c>
    </row>
    <row r="4" spans="1:12" ht="14.5" customHeight="1" x14ac:dyDescent="0.35">
      <c r="A4" s="76" t="s">
        <v>15</v>
      </c>
      <c r="B4" s="74">
        <v>7.4712489287845525</v>
      </c>
      <c r="C4" s="74">
        <v>4.4431766920416544</v>
      </c>
      <c r="D4" s="74">
        <v>3.0752311542361941</v>
      </c>
      <c r="E4" s="74">
        <v>3.1588789534228501</v>
      </c>
      <c r="F4" s="74">
        <v>2.8866114823879681</v>
      </c>
      <c r="G4" s="77">
        <v>-5.0641949008279563E-2</v>
      </c>
      <c r="H4" s="77">
        <v>-3.613010013487683E-2</v>
      </c>
      <c r="I4" s="77">
        <v>6.7318407950653913E-3</v>
      </c>
      <c r="J4" s="77">
        <v>-8.6191169414662983E-2</v>
      </c>
      <c r="K4" s="78" t="str">
        <f t="shared" ref="K4:K67" si="0">IF(ISNUMBER($J4),IF( $L4="Source: Energy Balances, UN Statistics Division (2017)","a",IF($L4 ="Source: World Energy Balances, IEA (2017)","b", IF($L4 ="Sources: World Bank analysis based on World Energy Statistics and Balances, IEA (2017); Energy Balances, UN Statistics Division (2017)","c"))),"")</f>
        <v>b</v>
      </c>
      <c r="L4" s="74" t="s">
        <v>352</v>
      </c>
    </row>
    <row r="5" spans="1:12" ht="14.5" customHeight="1" x14ac:dyDescent="0.35">
      <c r="A5" s="76" t="s">
        <v>16</v>
      </c>
      <c r="B5" s="74">
        <v>3.5017382183848929</v>
      </c>
      <c r="C5" s="74">
        <v>3.5495822320981989</v>
      </c>
      <c r="D5" s="74">
        <v>3.6105825015959656</v>
      </c>
      <c r="E5" s="74">
        <v>4.1023561853247976</v>
      </c>
      <c r="F5" s="74">
        <v>4.1327023653259225</v>
      </c>
      <c r="G5" s="77">
        <v>1.3579648429198343E-3</v>
      </c>
      <c r="H5" s="77">
        <v>1.7053726615841036E-3</v>
      </c>
      <c r="I5" s="77">
        <v>3.2438100246200641E-2</v>
      </c>
      <c r="J5" s="77">
        <v>7.3972562669426534E-3</v>
      </c>
      <c r="K5" s="78" t="str">
        <f t="shared" si="0"/>
        <v>b</v>
      </c>
      <c r="L5" s="74" t="s">
        <v>352</v>
      </c>
    </row>
    <row r="6" spans="1:12" ht="14.5" customHeight="1" x14ac:dyDescent="0.35">
      <c r="A6" s="76" t="s">
        <v>18</v>
      </c>
      <c r="B6" s="74" t="s">
        <v>290</v>
      </c>
      <c r="C6" s="74" t="s">
        <v>290</v>
      </c>
      <c r="D6" s="74" t="s">
        <v>290</v>
      </c>
      <c r="E6" s="74" t="s">
        <v>290</v>
      </c>
      <c r="F6" s="74" t="s">
        <v>290</v>
      </c>
      <c r="G6" s="77"/>
      <c r="H6" s="77"/>
      <c r="I6" s="77"/>
      <c r="J6" s="77"/>
      <c r="K6" s="78" t="str">
        <f t="shared" si="0"/>
        <v/>
      </c>
      <c r="L6" s="74" t="s">
        <v>353</v>
      </c>
    </row>
    <row r="7" spans="1:12" ht="14.5" customHeight="1" x14ac:dyDescent="0.35">
      <c r="A7" s="76" t="s">
        <v>19</v>
      </c>
      <c r="B7" s="74">
        <v>4.6052997183076059</v>
      </c>
      <c r="C7" s="74">
        <v>5.218280890609023</v>
      </c>
      <c r="D7" s="74">
        <v>3.6979141441449181</v>
      </c>
      <c r="E7" s="74">
        <v>3.6462005821618071</v>
      </c>
      <c r="F7" s="74">
        <v>3.6059590677689717</v>
      </c>
      <c r="G7" s="77">
        <v>1.2574427901481888E-2</v>
      </c>
      <c r="H7" s="77">
        <v>-3.3853606368449141E-2</v>
      </c>
      <c r="I7" s="77">
        <v>-3.5146159304155766E-3</v>
      </c>
      <c r="J7" s="77">
        <v>-1.1036560794188799E-2</v>
      </c>
      <c r="K7" s="78" t="str">
        <f t="shared" si="0"/>
        <v>b</v>
      </c>
      <c r="L7" s="74" t="s">
        <v>352</v>
      </c>
    </row>
    <row r="8" spans="1:12" ht="14.5" customHeight="1" x14ac:dyDescent="0.35">
      <c r="A8" s="76" t="s">
        <v>20</v>
      </c>
      <c r="B8" s="74" t="s">
        <v>290</v>
      </c>
      <c r="C8" s="74" t="s">
        <v>290</v>
      </c>
      <c r="D8" s="74" t="s">
        <v>290</v>
      </c>
      <c r="E8" s="74" t="s">
        <v>290</v>
      </c>
      <c r="F8" s="74" t="s">
        <v>290</v>
      </c>
      <c r="G8" s="77"/>
      <c r="H8" s="77"/>
      <c r="I8" s="77"/>
      <c r="J8" s="77"/>
      <c r="K8" s="78" t="str">
        <f t="shared" si="0"/>
        <v/>
      </c>
      <c r="L8" s="74" t="s">
        <v>353</v>
      </c>
    </row>
    <row r="9" spans="1:12" ht="14.5" customHeight="1" x14ac:dyDescent="0.35">
      <c r="A9" s="76" t="s">
        <v>21</v>
      </c>
      <c r="B9" s="74">
        <v>3.8431571235503439</v>
      </c>
      <c r="C9" s="74">
        <v>3.2182689295857947</v>
      </c>
      <c r="D9" s="74">
        <v>4.1488419350848167</v>
      </c>
      <c r="E9" s="74">
        <v>3.956757985794519</v>
      </c>
      <c r="F9" s="74">
        <v>3.8916292650319932</v>
      </c>
      <c r="G9" s="77">
        <v>-1.7588541712082018E-2</v>
      </c>
      <c r="H9" s="77">
        <v>2.5723854439787752E-2</v>
      </c>
      <c r="I9" s="77">
        <v>-1.1781113768837059E-2</v>
      </c>
      <c r="J9" s="77">
        <v>-1.6460122402317645E-2</v>
      </c>
      <c r="K9" s="78" t="str">
        <f t="shared" si="0"/>
        <v>a</v>
      </c>
      <c r="L9" s="74" t="s">
        <v>353</v>
      </c>
    </row>
    <row r="10" spans="1:12" ht="14.5" customHeight="1" x14ac:dyDescent="0.35">
      <c r="A10" s="76" t="s">
        <v>22</v>
      </c>
      <c r="B10" s="74">
        <v>5.448041833722975</v>
      </c>
      <c r="C10" s="74">
        <v>4.6676681100921433</v>
      </c>
      <c r="D10" s="74">
        <v>4.2697531624256539</v>
      </c>
      <c r="E10" s="74">
        <v>4.3441563677192416</v>
      </c>
      <c r="F10" s="74">
        <v>4.3401016212209269</v>
      </c>
      <c r="G10" s="77">
        <v>-1.5340776303467085E-2</v>
      </c>
      <c r="H10" s="77">
        <v>-8.8707798673675065E-3</v>
      </c>
      <c r="I10" s="77">
        <v>4.3282298617521864E-3</v>
      </c>
      <c r="J10" s="77">
        <v>-9.3337949997496228E-4</v>
      </c>
      <c r="K10" s="78" t="str">
        <f t="shared" si="0"/>
        <v>b</v>
      </c>
      <c r="L10" s="74" t="s">
        <v>352</v>
      </c>
    </row>
    <row r="11" spans="1:12" ht="14.5" customHeight="1" x14ac:dyDescent="0.35">
      <c r="A11" s="76" t="s">
        <v>23</v>
      </c>
      <c r="B11" s="74">
        <v>24.372196939627287</v>
      </c>
      <c r="C11" s="74">
        <v>9.3951257242566992</v>
      </c>
      <c r="D11" s="74">
        <v>5.3907341232607386</v>
      </c>
      <c r="E11" s="74">
        <v>5.3473812677388688</v>
      </c>
      <c r="F11" s="74">
        <v>5.3824429323542109</v>
      </c>
      <c r="G11" s="77">
        <v>-9.0922745357856161E-2</v>
      </c>
      <c r="H11" s="77">
        <v>-5.4036168567549558E-2</v>
      </c>
      <c r="I11" s="77">
        <v>-2.0166184411649635E-3</v>
      </c>
      <c r="J11" s="77">
        <v>6.5567916069257937E-3</v>
      </c>
      <c r="K11" s="78" t="str">
        <f t="shared" si="0"/>
        <v>b</v>
      </c>
      <c r="L11" s="74" t="s">
        <v>352</v>
      </c>
    </row>
    <row r="12" spans="1:12" ht="14.5" customHeight="1" x14ac:dyDescent="0.35">
      <c r="A12" s="76" t="s">
        <v>24</v>
      </c>
      <c r="B12" s="74">
        <v>2.378855813915826</v>
      </c>
      <c r="C12" s="74">
        <v>7.6403629307836942</v>
      </c>
      <c r="D12" s="74">
        <v>7.6465839939967317</v>
      </c>
      <c r="E12" s="74">
        <v>3.2787438339961934</v>
      </c>
      <c r="F12" s="74">
        <v>3.3245409242813131</v>
      </c>
      <c r="G12" s="77">
        <v>0.12376263286532807</v>
      </c>
      <c r="H12" s="77">
        <v>8.1393842233712377E-5</v>
      </c>
      <c r="I12" s="77">
        <v>-0.19079230144159476</v>
      </c>
      <c r="J12" s="77">
        <v>1.3967876907694077E-2</v>
      </c>
      <c r="K12" s="78" t="str">
        <f t="shared" si="0"/>
        <v>a</v>
      </c>
      <c r="L12" s="74" t="s">
        <v>353</v>
      </c>
    </row>
    <row r="13" spans="1:12" ht="14.5" customHeight="1" x14ac:dyDescent="0.35">
      <c r="A13" s="76" t="s">
        <v>25</v>
      </c>
      <c r="B13" s="74">
        <v>7.4141065061590234</v>
      </c>
      <c r="C13" s="74">
        <v>6.3876669090081819</v>
      </c>
      <c r="D13" s="74">
        <v>5.8606569768433703</v>
      </c>
      <c r="E13" s="74">
        <v>5.1509792833826431</v>
      </c>
      <c r="F13" s="74">
        <v>5.0311554635805429</v>
      </c>
      <c r="G13" s="77">
        <v>-1.4791059964666453E-2</v>
      </c>
      <c r="H13" s="77">
        <v>-8.5737714132276821E-3</v>
      </c>
      <c r="I13" s="77">
        <v>-3.1753635368378941E-2</v>
      </c>
      <c r="J13" s="77">
        <v>-2.3262337743942929E-2</v>
      </c>
      <c r="K13" s="78" t="str">
        <f t="shared" si="0"/>
        <v>b</v>
      </c>
      <c r="L13" s="74" t="s">
        <v>352</v>
      </c>
    </row>
    <row r="14" spans="1:12" ht="14.5" customHeight="1" x14ac:dyDescent="0.35">
      <c r="A14" s="76" t="s">
        <v>26</v>
      </c>
      <c r="B14" s="74">
        <v>4.3389008783952834</v>
      </c>
      <c r="C14" s="74">
        <v>3.8516296134298815</v>
      </c>
      <c r="D14" s="74">
        <v>3.9219148480453674</v>
      </c>
      <c r="E14" s="74">
        <v>3.5556381136011406</v>
      </c>
      <c r="F14" s="74">
        <v>3.6083767079934508</v>
      </c>
      <c r="G14" s="77">
        <v>-1.1841800128907232E-2</v>
      </c>
      <c r="H14" s="77">
        <v>1.8100042056112819E-3</v>
      </c>
      <c r="I14" s="77">
        <v>-2.4213403772993747E-2</v>
      </c>
      <c r="J14" s="77">
        <v>1.4832385273004345E-2</v>
      </c>
      <c r="K14" s="78" t="str">
        <f t="shared" si="0"/>
        <v>b</v>
      </c>
      <c r="L14" s="74" t="s">
        <v>352</v>
      </c>
    </row>
    <row r="15" spans="1:12" ht="14.5" customHeight="1" x14ac:dyDescent="0.35">
      <c r="A15" s="76" t="s">
        <v>27</v>
      </c>
      <c r="B15" s="74">
        <v>15.567732145538455</v>
      </c>
      <c r="C15" s="74">
        <v>13.177610415109358</v>
      </c>
      <c r="D15" s="74">
        <v>3.3587111780768817</v>
      </c>
      <c r="E15" s="74">
        <v>3.7624057278599863</v>
      </c>
      <c r="F15" s="74">
        <v>3.7301407831577222</v>
      </c>
      <c r="G15" s="77">
        <v>-1.652996674309104E-2</v>
      </c>
      <c r="H15" s="77">
        <v>-0.1277648191561731</v>
      </c>
      <c r="I15" s="77">
        <v>2.8781727028452053E-2</v>
      </c>
      <c r="J15" s="77">
        <v>-8.5756154535241436E-3</v>
      </c>
      <c r="K15" s="78" t="str">
        <f t="shared" si="0"/>
        <v>b</v>
      </c>
      <c r="L15" s="74" t="s">
        <v>352</v>
      </c>
    </row>
    <row r="16" spans="1:12" ht="14.5" customHeight="1" x14ac:dyDescent="0.35">
      <c r="A16" s="76" t="s">
        <v>29</v>
      </c>
      <c r="B16" s="74">
        <v>4.1010844490755112</v>
      </c>
      <c r="C16" s="74">
        <v>3.5144770680526207</v>
      </c>
      <c r="D16" s="74">
        <v>4.1819013265364955</v>
      </c>
      <c r="E16" s="74">
        <v>3.982231908474418</v>
      </c>
      <c r="F16" s="74">
        <v>4.0334721076491427</v>
      </c>
      <c r="G16" s="77">
        <v>-1.5317544102556147E-2</v>
      </c>
      <c r="H16" s="77">
        <v>1.7539569301246782E-2</v>
      </c>
      <c r="I16" s="77">
        <v>-1.2156397368410454E-2</v>
      </c>
      <c r="J16" s="77">
        <v>1.2867206218121652E-2</v>
      </c>
      <c r="K16" s="78" t="str">
        <f t="shared" si="0"/>
        <v>a</v>
      </c>
      <c r="L16" s="74" t="s">
        <v>353</v>
      </c>
    </row>
    <row r="17" spans="1:12" ht="14.5" customHeight="1" x14ac:dyDescent="0.35">
      <c r="A17" s="76" t="s">
        <v>30</v>
      </c>
      <c r="B17" s="74">
        <v>12.399265494084917</v>
      </c>
      <c r="C17" s="74">
        <v>11.030458546608642</v>
      </c>
      <c r="D17" s="74">
        <v>10.435493214567915</v>
      </c>
      <c r="E17" s="74">
        <v>9.9227692460132424</v>
      </c>
      <c r="F17" s="74">
        <v>9.7852097707559373</v>
      </c>
      <c r="G17" s="77">
        <v>-1.1629531246346247E-2</v>
      </c>
      <c r="H17" s="77">
        <v>-5.5294162157784044E-3</v>
      </c>
      <c r="I17" s="77">
        <v>-1.2516203703313411E-2</v>
      </c>
      <c r="J17" s="77">
        <v>-1.3863012617427728E-2</v>
      </c>
      <c r="K17" s="78" t="str">
        <f t="shared" si="0"/>
        <v>b</v>
      </c>
      <c r="L17" s="74" t="s">
        <v>352</v>
      </c>
    </row>
    <row r="18" spans="1:12" ht="14.5" customHeight="1" x14ac:dyDescent="0.35">
      <c r="A18" s="76" t="s">
        <v>31</v>
      </c>
      <c r="B18" s="74">
        <v>3.8994697584688125</v>
      </c>
      <c r="C18" s="74">
        <v>3.5389381002727438</v>
      </c>
      <c r="D18" s="74">
        <v>3.437358581313037</v>
      </c>
      <c r="E18" s="74">
        <v>3.1294372840988194</v>
      </c>
      <c r="F18" s="74">
        <v>3.1398050244237843</v>
      </c>
      <c r="G18" s="77">
        <v>-9.6544807557332746E-3</v>
      </c>
      <c r="H18" s="77">
        <v>-2.9081020858172657E-3</v>
      </c>
      <c r="I18" s="77">
        <v>-2.3189423755718308E-2</v>
      </c>
      <c r="J18" s="77">
        <v>3.3129727116261165E-3</v>
      </c>
      <c r="K18" s="78" t="str">
        <f t="shared" si="0"/>
        <v>b</v>
      </c>
      <c r="L18" s="74" t="s">
        <v>352</v>
      </c>
    </row>
    <row r="19" spans="1:12" ht="14.5" customHeight="1" x14ac:dyDescent="0.35">
      <c r="A19" s="76" t="s">
        <v>32</v>
      </c>
      <c r="B19" s="74">
        <v>4.6450910721794303</v>
      </c>
      <c r="C19" s="74">
        <v>4.2061511055976863</v>
      </c>
      <c r="D19" s="74">
        <v>4.6823873616349774</v>
      </c>
      <c r="E19" s="74">
        <v>3.8066010518678848</v>
      </c>
      <c r="F19" s="74">
        <v>3.7833601401494379</v>
      </c>
      <c r="G19" s="77">
        <v>-9.8771944867122041E-3</v>
      </c>
      <c r="H19" s="77">
        <v>1.0783739564616202E-2</v>
      </c>
      <c r="I19" s="77">
        <v>-5.0450725926806217E-2</v>
      </c>
      <c r="J19" s="77">
        <v>-6.1054235528681389E-3</v>
      </c>
      <c r="K19" s="78" t="str">
        <f t="shared" si="0"/>
        <v>a</v>
      </c>
      <c r="L19" s="74" t="s">
        <v>353</v>
      </c>
    </row>
    <row r="20" spans="1:12" ht="14.5" customHeight="1" x14ac:dyDescent="0.35">
      <c r="A20" s="76" t="s">
        <v>33</v>
      </c>
      <c r="B20" s="74">
        <v>22.379509651351931</v>
      </c>
      <c r="C20" s="74">
        <v>13.631866833484864</v>
      </c>
      <c r="D20" s="74">
        <v>7.4787612546255469</v>
      </c>
      <c r="E20" s="74">
        <v>6.8329164521642758</v>
      </c>
      <c r="F20" s="74">
        <v>6.4700681649206118</v>
      </c>
      <c r="G20" s="77">
        <v>-4.8364845877740481E-2</v>
      </c>
      <c r="H20" s="77">
        <v>-5.8267771282725977E-2</v>
      </c>
      <c r="I20" s="77">
        <v>-2.2325899933205995E-2</v>
      </c>
      <c r="J20" s="77">
        <v>-5.3102989006800216E-2</v>
      </c>
      <c r="K20" s="78" t="str">
        <f t="shared" si="0"/>
        <v>b</v>
      </c>
      <c r="L20" s="74" t="s">
        <v>352</v>
      </c>
    </row>
    <row r="21" spans="1:12" ht="14.5" customHeight="1" x14ac:dyDescent="0.35">
      <c r="A21" s="76" t="s">
        <v>34</v>
      </c>
      <c r="B21" s="74">
        <v>6.5593363494417298</v>
      </c>
      <c r="C21" s="74">
        <v>6.3682873656184409</v>
      </c>
      <c r="D21" s="74">
        <v>5.6221162700039624</v>
      </c>
      <c r="E21" s="74">
        <v>4.7824404666633864</v>
      </c>
      <c r="F21" s="74">
        <v>4.7412741105782885</v>
      </c>
      <c r="G21" s="77">
        <v>-2.9515214269467682E-3</v>
      </c>
      <c r="H21" s="77">
        <v>-1.2384909890000628E-2</v>
      </c>
      <c r="I21" s="77">
        <v>-3.9632538014693131E-2</v>
      </c>
      <c r="J21" s="77">
        <v>-8.6078135989466897E-3</v>
      </c>
      <c r="K21" s="78" t="str">
        <f t="shared" si="0"/>
        <v>b</v>
      </c>
      <c r="L21" s="74" t="s">
        <v>352</v>
      </c>
    </row>
    <row r="22" spans="1:12" ht="14.5" customHeight="1" x14ac:dyDescent="0.35">
      <c r="A22" s="76" t="s">
        <v>35</v>
      </c>
      <c r="B22" s="74">
        <v>8.548151384102832</v>
      </c>
      <c r="C22" s="74">
        <v>6.3571901638905191</v>
      </c>
      <c r="D22" s="74">
        <v>5.0569734729728966</v>
      </c>
      <c r="E22" s="74">
        <v>4.5785350091100359</v>
      </c>
      <c r="F22" s="74">
        <v>5.1067054624256105</v>
      </c>
      <c r="G22" s="77">
        <v>-2.9178692093318359E-2</v>
      </c>
      <c r="H22" s="77">
        <v>-2.2622026795990569E-2</v>
      </c>
      <c r="I22" s="77">
        <v>-2.4541121543408928E-2</v>
      </c>
      <c r="J22" s="77">
        <v>0.11535795888087774</v>
      </c>
      <c r="K22" s="78" t="str">
        <f t="shared" si="0"/>
        <v>a</v>
      </c>
      <c r="L22" s="74" t="s">
        <v>353</v>
      </c>
    </row>
    <row r="23" spans="1:12" ht="14.5" customHeight="1" x14ac:dyDescent="0.35">
      <c r="A23" s="76" t="s">
        <v>36</v>
      </c>
      <c r="B23" s="74">
        <v>9.5518497393410335</v>
      </c>
      <c r="C23" s="74">
        <v>7.2549615027952781</v>
      </c>
      <c r="D23" s="74">
        <v>9.2662318308335383</v>
      </c>
      <c r="E23" s="74">
        <v>8.6156226694232849</v>
      </c>
      <c r="F23" s="74">
        <v>9.0748153703646111</v>
      </c>
      <c r="G23" s="77">
        <v>-2.7130108424048838E-2</v>
      </c>
      <c r="H23" s="77">
        <v>2.4770948374127855E-2</v>
      </c>
      <c r="I23" s="77">
        <v>-1.8035297100901904E-2</v>
      </c>
      <c r="J23" s="77">
        <v>5.329768010511815E-2</v>
      </c>
      <c r="K23" s="78" t="str">
        <f t="shared" si="0"/>
        <v>b</v>
      </c>
      <c r="L23" s="74" t="s">
        <v>352</v>
      </c>
    </row>
    <row r="24" spans="1:12" ht="14.5" customHeight="1" x14ac:dyDescent="0.35">
      <c r="A24" s="76" t="s">
        <v>37</v>
      </c>
      <c r="B24" s="74">
        <v>2.9375742221525991</v>
      </c>
      <c r="C24" s="74">
        <v>2.2881869112164734</v>
      </c>
      <c r="D24" s="74">
        <v>2.4094050467490749</v>
      </c>
      <c r="E24" s="74">
        <v>2.3799237535902344</v>
      </c>
      <c r="F24" s="74">
        <v>2.0262660213417898</v>
      </c>
      <c r="G24" s="77">
        <v>-2.467295983048623E-2</v>
      </c>
      <c r="H24" s="77">
        <v>5.1753547519821641E-3</v>
      </c>
      <c r="I24" s="77">
        <v>-3.0731176755626199E-3</v>
      </c>
      <c r="J24" s="77">
        <v>-0.14860044642814052</v>
      </c>
      <c r="K24" s="78" t="str">
        <f t="shared" si="0"/>
        <v>a</v>
      </c>
      <c r="L24" s="74" t="s">
        <v>353</v>
      </c>
    </row>
    <row r="25" spans="1:12" ht="14.5" customHeight="1" x14ac:dyDescent="0.35">
      <c r="A25" s="76" t="s">
        <v>38</v>
      </c>
      <c r="B25" s="74">
        <v>30.015329361461049</v>
      </c>
      <c r="C25" s="74">
        <v>21.794139934464489</v>
      </c>
      <c r="D25" s="74">
        <v>12.551093244339558</v>
      </c>
      <c r="E25" s="74">
        <v>11.241096597952717</v>
      </c>
      <c r="F25" s="74">
        <v>10.407922580732858</v>
      </c>
      <c r="G25" s="77">
        <v>-3.1499917213399953E-2</v>
      </c>
      <c r="H25" s="77">
        <v>-5.3688360035979432E-2</v>
      </c>
      <c r="I25" s="77">
        <v>-2.7181589586654398E-2</v>
      </c>
      <c r="J25" s="77">
        <v>-7.4118571080654228E-2</v>
      </c>
      <c r="K25" s="78" t="str">
        <f t="shared" si="0"/>
        <v>a</v>
      </c>
      <c r="L25" s="74" t="s">
        <v>353</v>
      </c>
    </row>
    <row r="26" spans="1:12" ht="14.5" customHeight="1" x14ac:dyDescent="0.35">
      <c r="A26" s="76" t="s">
        <v>39</v>
      </c>
      <c r="B26" s="74">
        <v>4.3001488906166863</v>
      </c>
      <c r="C26" s="74">
        <v>5.5812312514798075</v>
      </c>
      <c r="D26" s="74">
        <v>4.919032312250784</v>
      </c>
      <c r="E26" s="74">
        <v>5.1671524934951938</v>
      </c>
      <c r="F26" s="74">
        <v>4.9482430930307659</v>
      </c>
      <c r="G26" s="77">
        <v>2.6418928573440859E-2</v>
      </c>
      <c r="H26" s="77">
        <v>-1.2550337291223013E-2</v>
      </c>
      <c r="I26" s="77">
        <v>1.2378470637528505E-2</v>
      </c>
      <c r="J26" s="77">
        <v>-4.2365577702614288E-2</v>
      </c>
      <c r="K26" s="78" t="str">
        <f t="shared" si="0"/>
        <v>b</v>
      </c>
      <c r="L26" s="74" t="s">
        <v>352</v>
      </c>
    </row>
    <row r="27" spans="1:12" ht="14.5" customHeight="1" x14ac:dyDescent="0.35">
      <c r="A27" s="76" t="s">
        <v>41</v>
      </c>
      <c r="B27" s="74">
        <v>39.083339906810636</v>
      </c>
      <c r="C27" s="74">
        <v>7.6351689668195828</v>
      </c>
      <c r="D27" s="74">
        <v>7.5030085271332903</v>
      </c>
      <c r="E27" s="74">
        <v>8.7538141549736341</v>
      </c>
      <c r="F27" s="74">
        <v>8.7235124708165657</v>
      </c>
      <c r="G27" s="77">
        <v>-0.15065780877728918</v>
      </c>
      <c r="H27" s="77">
        <v>-1.7445756482348251E-3</v>
      </c>
      <c r="I27" s="77">
        <v>3.9298906996923177E-2</v>
      </c>
      <c r="J27" s="77">
        <v>-3.4615407204928728E-3</v>
      </c>
      <c r="K27" s="78" t="str">
        <f t="shared" si="0"/>
        <v>b</v>
      </c>
      <c r="L27" s="74" t="s">
        <v>352</v>
      </c>
    </row>
    <row r="28" spans="1:12" ht="14.5" customHeight="1" x14ac:dyDescent="0.35">
      <c r="A28" s="76" t="s">
        <v>42</v>
      </c>
      <c r="B28" s="74">
        <v>4.5642354685612379</v>
      </c>
      <c r="C28" s="74">
        <v>4.1774822969157084</v>
      </c>
      <c r="D28" s="74">
        <v>3.3564792857821946</v>
      </c>
      <c r="E28" s="74">
        <v>3.2955257654869343</v>
      </c>
      <c r="F28" s="74">
        <v>3.3510280551612897</v>
      </c>
      <c r="G28" s="77">
        <v>-8.8151447092499335E-3</v>
      </c>
      <c r="H28" s="77">
        <v>-2.1643949196935242E-2</v>
      </c>
      <c r="I28" s="77">
        <v>-4.5712382250781003E-3</v>
      </c>
      <c r="J28" s="77">
        <v>1.6841710131844323E-2</v>
      </c>
      <c r="K28" s="78" t="str">
        <f t="shared" si="0"/>
        <v>b</v>
      </c>
      <c r="L28" s="74" t="s">
        <v>352</v>
      </c>
    </row>
    <row r="29" spans="1:12" ht="14.5" customHeight="1" x14ac:dyDescent="0.35">
      <c r="A29" s="76" t="s">
        <v>43</v>
      </c>
      <c r="B29" s="74">
        <v>3.7994876885623357</v>
      </c>
      <c r="C29" s="74">
        <v>3.9373921592622927</v>
      </c>
      <c r="D29" s="74">
        <v>3.890539165233688</v>
      </c>
      <c r="E29" s="74">
        <v>4.0438443818665686</v>
      </c>
      <c r="F29" s="74">
        <v>4.1302213942073136</v>
      </c>
      <c r="G29" s="77">
        <v>3.5716007003800954E-3</v>
      </c>
      <c r="H29" s="77">
        <v>-1.1963702517215902E-3</v>
      </c>
      <c r="I29" s="77">
        <v>9.7088450490669942E-3</v>
      </c>
      <c r="J29" s="77">
        <v>2.1360122740646803E-2</v>
      </c>
      <c r="K29" s="78" t="str">
        <f t="shared" si="0"/>
        <v>b</v>
      </c>
      <c r="L29" s="74" t="s">
        <v>352</v>
      </c>
    </row>
    <row r="30" spans="1:12" ht="14.5" customHeight="1" x14ac:dyDescent="0.35">
      <c r="A30" s="76" t="s">
        <v>45</v>
      </c>
      <c r="B30" s="74">
        <v>3.2996316543836528</v>
      </c>
      <c r="C30" s="74">
        <v>3.6512858924866922</v>
      </c>
      <c r="D30" s="74">
        <v>4.3333016627869894</v>
      </c>
      <c r="E30" s="74">
        <v>4.7499224483142228</v>
      </c>
      <c r="F30" s="74">
        <v>3.6522582002572612</v>
      </c>
      <c r="G30" s="77">
        <v>1.0178306388570757E-2</v>
      </c>
      <c r="H30" s="77">
        <v>1.7272509582640705E-2</v>
      </c>
      <c r="I30" s="77">
        <v>2.321500173976121E-2</v>
      </c>
      <c r="J30" s="77">
        <v>-0.23109098306363496</v>
      </c>
      <c r="K30" s="78" t="str">
        <f t="shared" si="0"/>
        <v>b</v>
      </c>
      <c r="L30" s="74" t="s">
        <v>352</v>
      </c>
    </row>
    <row r="31" spans="1:12" ht="14.5" customHeight="1" x14ac:dyDescent="0.35">
      <c r="A31" s="76" t="s">
        <v>46</v>
      </c>
      <c r="B31" s="74">
        <v>14.579228412728632</v>
      </c>
      <c r="C31" s="74">
        <v>10.643927596147005</v>
      </c>
      <c r="D31" s="74">
        <v>6.6205174992207931</v>
      </c>
      <c r="E31" s="74">
        <v>6.3569548299001601</v>
      </c>
      <c r="F31" s="74">
        <v>6.3841749258301279</v>
      </c>
      <c r="G31" s="77">
        <v>-3.0971082917880532E-2</v>
      </c>
      <c r="H31" s="77">
        <v>-4.6371981398024564E-2</v>
      </c>
      <c r="I31" s="77">
        <v>-1.0104620940286413E-2</v>
      </c>
      <c r="J31" s="77">
        <v>4.2819394912068098E-3</v>
      </c>
      <c r="K31" s="78" t="str">
        <f t="shared" si="0"/>
        <v>b</v>
      </c>
      <c r="L31" s="74" t="s">
        <v>352</v>
      </c>
    </row>
    <row r="32" spans="1:12" ht="14.5" customHeight="1" x14ac:dyDescent="0.35">
      <c r="A32" s="76" t="s">
        <v>47</v>
      </c>
      <c r="B32" s="74">
        <v>12.917208058250539</v>
      </c>
      <c r="C32" s="74">
        <v>6.8022047885971979</v>
      </c>
      <c r="D32" s="74">
        <v>6.5266545517751355</v>
      </c>
      <c r="E32" s="74">
        <v>6.1012625512707004</v>
      </c>
      <c r="F32" s="74">
        <v>6.0324450703079933</v>
      </c>
      <c r="G32" s="77">
        <v>-6.2118207512375956E-2</v>
      </c>
      <c r="H32" s="77">
        <v>-4.1266918121816154E-3</v>
      </c>
      <c r="I32" s="77">
        <v>-1.6708529611952905E-2</v>
      </c>
      <c r="J32" s="77">
        <v>-1.127921973270507E-2</v>
      </c>
      <c r="K32" s="78" t="str">
        <f t="shared" si="0"/>
        <v>a</v>
      </c>
      <c r="L32" s="74" t="s">
        <v>353</v>
      </c>
    </row>
    <row r="33" spans="1:12" ht="14.5" customHeight="1" x14ac:dyDescent="0.35">
      <c r="A33" s="76" t="s">
        <v>48</v>
      </c>
      <c r="B33" s="74">
        <v>9.785190277430674</v>
      </c>
      <c r="C33" s="74">
        <v>11.344944499862011</v>
      </c>
      <c r="D33" s="74">
        <v>13.303182272735736</v>
      </c>
      <c r="E33" s="74">
        <v>7.4962226445181299</v>
      </c>
      <c r="F33" s="74">
        <v>7.7221843748930432</v>
      </c>
      <c r="G33" s="77">
        <v>1.4900134471321325E-2</v>
      </c>
      <c r="H33" s="77">
        <v>1.6050553098283959E-2</v>
      </c>
      <c r="I33" s="77">
        <v>-0.1335934360813279</v>
      </c>
      <c r="J33" s="77">
        <v>3.0143412367848343E-2</v>
      </c>
      <c r="K33" s="78" t="str">
        <f t="shared" si="0"/>
        <v>a</v>
      </c>
      <c r="L33" s="74" t="s">
        <v>353</v>
      </c>
    </row>
    <row r="34" spans="1:12" ht="14.5" customHeight="1" x14ac:dyDescent="0.35">
      <c r="A34" s="76" t="s">
        <v>49</v>
      </c>
      <c r="B34" s="74" t="s">
        <v>290</v>
      </c>
      <c r="C34" s="74">
        <v>8.5441530222406374</v>
      </c>
      <c r="D34" s="74">
        <v>6.1830989238776501</v>
      </c>
      <c r="E34" s="74">
        <v>5.5852974714471681</v>
      </c>
      <c r="F34" s="74">
        <v>5.7695377232140341</v>
      </c>
      <c r="G34" s="77"/>
      <c r="H34" s="77">
        <v>-3.1825326562432754E-2</v>
      </c>
      <c r="I34" s="77">
        <v>-2.5100094253921346E-2</v>
      </c>
      <c r="J34" s="77">
        <v>3.2986649808488755E-2</v>
      </c>
      <c r="K34" s="78" t="str">
        <f t="shared" si="0"/>
        <v>b</v>
      </c>
      <c r="L34" s="74" t="s">
        <v>352</v>
      </c>
    </row>
    <row r="35" spans="1:12" ht="14.5" customHeight="1" x14ac:dyDescent="0.35">
      <c r="A35" s="76" t="s">
        <v>50</v>
      </c>
      <c r="B35" s="74">
        <v>6.2409225192260758</v>
      </c>
      <c r="C35" s="74">
        <v>6.8996132256155134</v>
      </c>
      <c r="D35" s="74">
        <v>5.5013972298610128</v>
      </c>
      <c r="E35" s="74">
        <v>4.8600774382864547</v>
      </c>
      <c r="F35" s="74">
        <v>4.7775296615216511</v>
      </c>
      <c r="G35" s="77">
        <v>1.0084241165939423E-2</v>
      </c>
      <c r="H35" s="77">
        <v>-2.2391822181200172E-2</v>
      </c>
      <c r="I35" s="77">
        <v>-3.051175826251562E-2</v>
      </c>
      <c r="J35" s="77">
        <v>-1.6984868618453053E-2</v>
      </c>
      <c r="K35" s="78" t="str">
        <f t="shared" si="0"/>
        <v>b</v>
      </c>
      <c r="L35" s="74" t="s">
        <v>352</v>
      </c>
    </row>
    <row r="36" spans="1:12" ht="14.5" customHeight="1" x14ac:dyDescent="0.35">
      <c r="A36" s="76" t="s">
        <v>51</v>
      </c>
      <c r="B36" s="74">
        <v>10.169722266322397</v>
      </c>
      <c r="C36" s="74">
        <v>9.2193521006570283</v>
      </c>
      <c r="D36" s="74">
        <v>8.0241457038013593</v>
      </c>
      <c r="E36" s="74">
        <v>7.6471911127687155</v>
      </c>
      <c r="F36" s="74">
        <v>7.3414914179246091</v>
      </c>
      <c r="G36" s="77">
        <v>-9.7630426704128359E-3</v>
      </c>
      <c r="H36" s="77">
        <v>-1.3789004114954873E-2</v>
      </c>
      <c r="I36" s="77">
        <v>-1.1957139246403958E-2</v>
      </c>
      <c r="J36" s="77">
        <v>-3.9975422391846815E-2</v>
      </c>
      <c r="K36" s="78" t="str">
        <f t="shared" si="0"/>
        <v>b</v>
      </c>
      <c r="L36" s="74" t="s">
        <v>352</v>
      </c>
    </row>
    <row r="37" spans="1:12" ht="14.5" customHeight="1" x14ac:dyDescent="0.35">
      <c r="A37" s="76" t="s">
        <v>53</v>
      </c>
      <c r="B37" s="74">
        <v>4.0330979886572713</v>
      </c>
      <c r="C37" s="74">
        <v>2.6709008904993103</v>
      </c>
      <c r="D37" s="74">
        <v>3.1629126324983519</v>
      </c>
      <c r="E37" s="74">
        <v>2.7611280083674226</v>
      </c>
      <c r="F37" s="74">
        <v>2.7727258227385421</v>
      </c>
      <c r="G37" s="77">
        <v>-4.0374234823339239E-2</v>
      </c>
      <c r="H37" s="77">
        <v>1.7051494442623882E-2</v>
      </c>
      <c r="I37" s="77">
        <v>-3.3393221456590072E-2</v>
      </c>
      <c r="J37" s="77">
        <v>4.2003899623535013E-3</v>
      </c>
      <c r="K37" s="78" t="str">
        <f t="shared" si="0"/>
        <v>a</v>
      </c>
      <c r="L37" s="74" t="s">
        <v>353</v>
      </c>
    </row>
    <row r="38" spans="1:12" ht="14.5" customHeight="1" x14ac:dyDescent="0.35">
      <c r="A38" s="76" t="s">
        <v>54</v>
      </c>
      <c r="B38" s="74" t="s">
        <v>290</v>
      </c>
      <c r="C38" s="74" t="s">
        <v>290</v>
      </c>
      <c r="D38" s="74" t="s">
        <v>290</v>
      </c>
      <c r="E38" s="74" t="s">
        <v>290</v>
      </c>
      <c r="F38" s="74" t="s">
        <v>290</v>
      </c>
      <c r="G38" s="77"/>
      <c r="H38" s="77"/>
      <c r="I38" s="77"/>
      <c r="J38" s="77"/>
      <c r="K38" s="78" t="str">
        <f t="shared" si="0"/>
        <v/>
      </c>
      <c r="L38" s="74" t="s">
        <v>353</v>
      </c>
    </row>
    <row r="39" spans="1:12" ht="14.5" customHeight="1" x14ac:dyDescent="0.35">
      <c r="A39" s="76" t="s">
        <v>55</v>
      </c>
      <c r="B39" s="74">
        <v>11.315634897366143</v>
      </c>
      <c r="C39" s="74">
        <v>7.2788144435383222</v>
      </c>
      <c r="D39" s="74">
        <v>5.7057920651843075</v>
      </c>
      <c r="E39" s="74">
        <v>8.4749991785598233</v>
      </c>
      <c r="F39" s="74">
        <v>8.1037247652541335</v>
      </c>
      <c r="G39" s="77">
        <v>-4.3162534135243513E-2</v>
      </c>
      <c r="H39" s="77">
        <v>-2.4054582386301537E-2</v>
      </c>
      <c r="I39" s="77">
        <v>0.10396659187223234</v>
      </c>
      <c r="J39" s="77">
        <v>-4.3808194606666739E-2</v>
      </c>
      <c r="K39" s="78" t="str">
        <f t="shared" si="0"/>
        <v>a</v>
      </c>
      <c r="L39" s="74" t="s">
        <v>353</v>
      </c>
    </row>
    <row r="40" spans="1:12" ht="14.5" customHeight="1" x14ac:dyDescent="0.35">
      <c r="A40" s="76" t="s">
        <v>56</v>
      </c>
      <c r="B40" s="74">
        <v>6.7830970820115288</v>
      </c>
      <c r="C40" s="74">
        <v>6.893429124429491</v>
      </c>
      <c r="D40" s="74">
        <v>3.1767058306846985</v>
      </c>
      <c r="E40" s="74">
        <v>2.7871783989344912</v>
      </c>
      <c r="F40" s="74">
        <v>2.7813187801052783</v>
      </c>
      <c r="G40" s="77">
        <v>1.6147886353339302E-3</v>
      </c>
      <c r="H40" s="77">
        <v>-7.4547424163780351E-2</v>
      </c>
      <c r="I40" s="77">
        <v>-3.2174764656578425E-2</v>
      </c>
      <c r="J40" s="77">
        <v>-2.1023479628906605E-3</v>
      </c>
      <c r="K40" s="78" t="str">
        <f t="shared" si="0"/>
        <v>a</v>
      </c>
      <c r="L40" s="74" t="s">
        <v>353</v>
      </c>
    </row>
    <row r="41" spans="1:12" x14ac:dyDescent="0.35">
      <c r="A41" s="72" t="s">
        <v>57</v>
      </c>
      <c r="B41" s="74" t="s">
        <v>290</v>
      </c>
      <c r="G41" s="77"/>
      <c r="H41" s="77"/>
      <c r="I41" s="77"/>
      <c r="J41" s="77"/>
      <c r="K41" s="78" t="str">
        <f t="shared" si="0"/>
        <v/>
      </c>
    </row>
    <row r="42" spans="1:12" ht="14.5" customHeight="1" x14ac:dyDescent="0.35">
      <c r="A42" s="76" t="s">
        <v>58</v>
      </c>
      <c r="B42" s="74">
        <v>4.92599038724856</v>
      </c>
      <c r="C42" s="74">
        <v>4.8226918206662859</v>
      </c>
      <c r="D42" s="74">
        <v>3.9095293695161764</v>
      </c>
      <c r="E42" s="74">
        <v>3.7687510834312499</v>
      </c>
      <c r="F42" s="74">
        <v>3.7768512179011386</v>
      </c>
      <c r="G42" s="77">
        <v>-2.1170665537305622E-3</v>
      </c>
      <c r="H42" s="77">
        <v>-2.0772735564264067E-2</v>
      </c>
      <c r="I42" s="77">
        <v>-9.1264319693747931E-3</v>
      </c>
      <c r="J42" s="77">
        <v>2.1492887937066829E-3</v>
      </c>
      <c r="K42" s="78" t="str">
        <f t="shared" si="0"/>
        <v>b</v>
      </c>
      <c r="L42" s="74" t="s">
        <v>352</v>
      </c>
    </row>
    <row r="43" spans="1:12" ht="14.5" customHeight="1" x14ac:dyDescent="0.35">
      <c r="A43" s="76" t="s">
        <v>59</v>
      </c>
      <c r="B43" s="74">
        <v>21.037981669861878</v>
      </c>
      <c r="C43" s="74">
        <v>10.123420504566086</v>
      </c>
      <c r="D43" s="74">
        <v>8.3333097950017727</v>
      </c>
      <c r="E43" s="74">
        <v>7.1042200005453191</v>
      </c>
      <c r="F43" s="74">
        <v>6.6900697016727726</v>
      </c>
      <c r="G43" s="77">
        <v>-7.0536541230976635E-2</v>
      </c>
      <c r="H43" s="77">
        <v>-1.9270982995663988E-2</v>
      </c>
      <c r="I43" s="77">
        <v>-3.910768790074759E-2</v>
      </c>
      <c r="J43" s="77">
        <v>-5.8296378608877042E-2</v>
      </c>
      <c r="K43" s="78" t="str">
        <f t="shared" si="0"/>
        <v>b</v>
      </c>
      <c r="L43" s="74" t="s">
        <v>352</v>
      </c>
    </row>
    <row r="44" spans="1:12" ht="14.5" customHeight="1" x14ac:dyDescent="0.35">
      <c r="A44" s="76" t="s">
        <v>60</v>
      </c>
      <c r="B44" s="74">
        <v>3.927998139347705</v>
      </c>
      <c r="C44" s="74">
        <v>3.219565945792545</v>
      </c>
      <c r="D44" s="74">
        <v>2.6100239507407221</v>
      </c>
      <c r="E44" s="74">
        <v>2.3419515769900578</v>
      </c>
      <c r="F44" s="74">
        <v>2.2580137022640976</v>
      </c>
      <c r="G44" s="77">
        <v>-1.9691868243600363E-2</v>
      </c>
      <c r="H44" s="77">
        <v>-2.0769985196039009E-2</v>
      </c>
      <c r="I44" s="77">
        <v>-2.6729960288036536E-2</v>
      </c>
      <c r="J44" s="77">
        <v>-3.5840994984977281E-2</v>
      </c>
      <c r="K44" s="78" t="str">
        <f t="shared" si="0"/>
        <v>b</v>
      </c>
      <c r="L44" s="74" t="s">
        <v>352</v>
      </c>
    </row>
    <row r="45" spans="1:12" ht="14.5" customHeight="1" x14ac:dyDescent="0.35">
      <c r="A45" s="76" t="s">
        <v>61</v>
      </c>
      <c r="B45" s="74">
        <v>3.2304534483607483</v>
      </c>
      <c r="C45" s="74">
        <v>4.0433093644847835</v>
      </c>
      <c r="D45" s="74">
        <v>4.7728745416461775</v>
      </c>
      <c r="E45" s="74">
        <v>4.5020775844150274</v>
      </c>
      <c r="F45" s="74">
        <v>4.6913729905815966</v>
      </c>
      <c r="G45" s="77">
        <v>2.2697862979465855E-2</v>
      </c>
      <c r="H45" s="77">
        <v>1.6726878182180549E-2</v>
      </c>
      <c r="I45" s="77">
        <v>-1.4496345624386842E-2</v>
      </c>
      <c r="J45" s="77">
        <v>4.2046233681502621E-2</v>
      </c>
      <c r="K45" s="78" t="str">
        <f t="shared" si="0"/>
        <v>a</v>
      </c>
      <c r="L45" s="74" t="s">
        <v>353</v>
      </c>
    </row>
    <row r="46" spans="1:12" ht="14.5" customHeight="1" x14ac:dyDescent="0.35">
      <c r="A46" s="76" t="s">
        <v>63</v>
      </c>
      <c r="B46" s="74">
        <v>11.144988789464943</v>
      </c>
      <c r="C46" s="74">
        <v>23.371187292028566</v>
      </c>
      <c r="D46" s="74">
        <v>21.13400497816658</v>
      </c>
      <c r="E46" s="74">
        <v>22.585164225425867</v>
      </c>
      <c r="F46" s="74">
        <v>20.936997069417792</v>
      </c>
      <c r="G46" s="77">
        <v>7.6862153756016127E-2</v>
      </c>
      <c r="H46" s="77">
        <v>-1.0011606618999913E-2</v>
      </c>
      <c r="I46" s="77">
        <v>1.674105867016018E-2</v>
      </c>
      <c r="J46" s="77">
        <v>-7.2975655149436824E-2</v>
      </c>
      <c r="K46" s="78" t="str">
        <f t="shared" si="0"/>
        <v>b</v>
      </c>
      <c r="L46" s="74" t="s">
        <v>352</v>
      </c>
    </row>
    <row r="47" spans="1:12" ht="14.5" customHeight="1" x14ac:dyDescent="0.35">
      <c r="A47" s="76" t="s">
        <v>65</v>
      </c>
      <c r="B47" s="74">
        <v>2.6275249948946575</v>
      </c>
      <c r="C47" s="74">
        <v>2.0565639501260575</v>
      </c>
      <c r="D47" s="74">
        <v>3.0859140924271613</v>
      </c>
      <c r="E47" s="74">
        <v>4.0788882539773601</v>
      </c>
      <c r="F47" s="74">
        <v>4.0161420097205145</v>
      </c>
      <c r="G47" s="77">
        <v>-2.4202870383216002E-2</v>
      </c>
      <c r="H47" s="77">
        <v>4.1415797476530125E-2</v>
      </c>
      <c r="I47" s="77">
        <v>7.2233801411394793E-2</v>
      </c>
      <c r="J47" s="77">
        <v>-1.5383173146668372E-2</v>
      </c>
      <c r="K47" s="78" t="str">
        <f t="shared" si="0"/>
        <v>b</v>
      </c>
      <c r="L47" s="74" t="s">
        <v>352</v>
      </c>
    </row>
    <row r="48" spans="1:12" ht="14.5" customHeight="1" x14ac:dyDescent="0.35">
      <c r="A48" s="76" t="s">
        <v>66</v>
      </c>
      <c r="B48" s="74" t="s">
        <v>290</v>
      </c>
      <c r="C48" s="74" t="s">
        <v>290</v>
      </c>
      <c r="D48" s="74" t="s">
        <v>290</v>
      </c>
      <c r="E48" s="74" t="s">
        <v>290</v>
      </c>
      <c r="F48" s="74" t="s">
        <v>290</v>
      </c>
      <c r="G48" s="77"/>
      <c r="H48" s="77"/>
      <c r="I48" s="77"/>
      <c r="J48" s="77"/>
      <c r="K48" s="78" t="str">
        <f t="shared" si="0"/>
        <v/>
      </c>
      <c r="L48" s="74" t="s">
        <v>353</v>
      </c>
    </row>
    <row r="49" spans="1:12" ht="14.5" customHeight="1" x14ac:dyDescent="0.35">
      <c r="A49" s="76" t="s">
        <v>67</v>
      </c>
      <c r="B49" s="74">
        <v>2.9130500815012637</v>
      </c>
      <c r="C49" s="74">
        <v>3.1026709730925766</v>
      </c>
      <c r="D49" s="74">
        <v>3.2920525165637433</v>
      </c>
      <c r="E49" s="74">
        <v>3.0118117340287207</v>
      </c>
      <c r="F49" s="74">
        <v>2.8789818628701118</v>
      </c>
      <c r="G49" s="77">
        <v>6.3261938199010714E-3</v>
      </c>
      <c r="H49" s="77">
        <v>5.9423753497382936E-3</v>
      </c>
      <c r="I49" s="77">
        <v>-2.1996820761425617E-2</v>
      </c>
      <c r="J49" s="77">
        <v>-4.4102979498300332E-2</v>
      </c>
      <c r="K49" s="78" t="str">
        <f t="shared" si="0"/>
        <v>b</v>
      </c>
      <c r="L49" s="74" t="s">
        <v>352</v>
      </c>
    </row>
    <row r="50" spans="1:12" x14ac:dyDescent="0.35">
      <c r="A50" s="79" t="s">
        <v>68</v>
      </c>
      <c r="B50" s="74">
        <v>4.6431921261866247</v>
      </c>
      <c r="C50" s="74">
        <v>5.7797822322983183</v>
      </c>
      <c r="D50" s="74">
        <v>7.7525521954597876</v>
      </c>
      <c r="E50" s="74">
        <v>8.4400940105501654</v>
      </c>
      <c r="F50" s="74">
        <v>7.2359009815321738</v>
      </c>
      <c r="G50" s="77">
        <v>2.2137877115259164E-2</v>
      </c>
      <c r="H50" s="77">
        <v>2.9801031087290708E-2</v>
      </c>
      <c r="I50" s="77">
        <v>2.1470070855804879E-2</v>
      </c>
      <c r="J50" s="77">
        <v>-0.14267530995658861</v>
      </c>
      <c r="K50" s="78" t="str">
        <f t="shared" si="0"/>
        <v>b</v>
      </c>
      <c r="L50" s="74" t="s">
        <v>352</v>
      </c>
    </row>
    <row r="51" spans="1:12" ht="14.5" customHeight="1" x14ac:dyDescent="0.35">
      <c r="A51" s="76" t="s">
        <v>70</v>
      </c>
      <c r="B51" s="74">
        <v>6.7630488023189015</v>
      </c>
      <c r="C51" s="74">
        <v>5.0382979447199832</v>
      </c>
      <c r="D51" s="74">
        <v>4.4221960425051945</v>
      </c>
      <c r="E51" s="74">
        <v>3.9461579170434198</v>
      </c>
      <c r="F51" s="74">
        <v>4.0530760434947837</v>
      </c>
      <c r="G51" s="77">
        <v>-2.9011396760970309E-2</v>
      </c>
      <c r="H51" s="77">
        <v>-1.2958496298436817E-2</v>
      </c>
      <c r="I51" s="77">
        <v>-2.8071947325988722E-2</v>
      </c>
      <c r="J51" s="77">
        <v>2.7094234113030691E-2</v>
      </c>
      <c r="K51" s="78" t="str">
        <f t="shared" si="0"/>
        <v>b</v>
      </c>
      <c r="L51" s="74" t="s">
        <v>352</v>
      </c>
    </row>
    <row r="52" spans="1:12" ht="14.5" customHeight="1" x14ac:dyDescent="0.35">
      <c r="A52" s="76" t="s">
        <v>71</v>
      </c>
      <c r="B52" s="74">
        <v>5.0295746303623838</v>
      </c>
      <c r="C52" s="74">
        <v>4.2492575384898243</v>
      </c>
      <c r="D52" s="74">
        <v>2.4790597544031687</v>
      </c>
      <c r="E52" s="74">
        <v>2.1336234596194705</v>
      </c>
      <c r="F52" s="74">
        <v>2.1072221438792424</v>
      </c>
      <c r="G52" s="77">
        <v>-1.6717794736876734E-2</v>
      </c>
      <c r="H52" s="77">
        <v>-5.2460345688274179E-2</v>
      </c>
      <c r="I52" s="77">
        <v>-3.6819468517355847E-2</v>
      </c>
      <c r="J52" s="77">
        <v>-1.2373933939091919E-2</v>
      </c>
      <c r="K52" s="78" t="str">
        <f t="shared" si="0"/>
        <v>b</v>
      </c>
      <c r="L52" s="74" t="s">
        <v>352</v>
      </c>
    </row>
    <row r="53" spans="1:12" x14ac:dyDescent="0.35">
      <c r="A53" s="79" t="s">
        <v>72</v>
      </c>
      <c r="B53" s="74" t="s">
        <v>290</v>
      </c>
      <c r="C53" s="74" t="s">
        <v>290</v>
      </c>
      <c r="D53" s="74" t="s">
        <v>290</v>
      </c>
      <c r="E53" s="74" t="s">
        <v>290</v>
      </c>
      <c r="F53" s="74" t="s">
        <v>290</v>
      </c>
      <c r="G53" s="77"/>
      <c r="H53" s="77"/>
      <c r="I53" s="77"/>
      <c r="J53" s="77"/>
      <c r="K53" s="78" t="str">
        <f t="shared" si="0"/>
        <v/>
      </c>
      <c r="L53" s="74" t="s">
        <v>352</v>
      </c>
    </row>
    <row r="54" spans="1:12" ht="14.5" customHeight="1" x14ac:dyDescent="0.35">
      <c r="A54" s="76" t="s">
        <v>74</v>
      </c>
      <c r="B54" s="74">
        <v>4.2299028304660684</v>
      </c>
      <c r="C54" s="74">
        <v>4.2848801314620655</v>
      </c>
      <c r="D54" s="74">
        <v>3.6325597086595933</v>
      </c>
      <c r="E54" s="74">
        <v>3.2611501617482999</v>
      </c>
      <c r="F54" s="74">
        <v>3.2746232427689508</v>
      </c>
      <c r="G54" s="77">
        <v>1.2921897984508046E-3</v>
      </c>
      <c r="H54" s="77">
        <v>-1.6379869199975916E-2</v>
      </c>
      <c r="I54" s="77">
        <v>-2.6604108672387938E-2</v>
      </c>
      <c r="J54" s="77">
        <v>4.1313893419210324E-3</v>
      </c>
      <c r="K54" s="78" t="str">
        <f t="shared" si="0"/>
        <v>b</v>
      </c>
      <c r="L54" s="74" t="s">
        <v>352</v>
      </c>
    </row>
    <row r="55" spans="1:12" x14ac:dyDescent="0.35">
      <c r="A55" s="79" t="s">
        <v>355</v>
      </c>
      <c r="B55" s="74">
        <v>10.104612369137442</v>
      </c>
      <c r="C55" s="74">
        <v>7.9522009573157844</v>
      </c>
      <c r="D55" s="74">
        <v>6.3764999039987007</v>
      </c>
      <c r="E55" s="74">
        <v>5.7337070616030141</v>
      </c>
      <c r="F55" s="74">
        <v>5.507708699016538</v>
      </c>
      <c r="G55" s="77">
        <v>-2.3669697324078864E-2</v>
      </c>
      <c r="H55" s="77">
        <v>-2.1840896623676054E-2</v>
      </c>
      <c r="I55" s="77">
        <v>-2.6214539530066361E-2</v>
      </c>
      <c r="J55" s="77">
        <v>-3.9415749733697103E-2</v>
      </c>
      <c r="K55" s="78" t="str">
        <f t="shared" si="0"/>
        <v>b</v>
      </c>
      <c r="L55" s="74" t="s">
        <v>352</v>
      </c>
    </row>
    <row r="56" spans="1:12" ht="14.5" customHeight="1" x14ac:dyDescent="0.35">
      <c r="A56" s="76" t="s">
        <v>76</v>
      </c>
      <c r="B56" s="74">
        <v>4.1845920654896664</v>
      </c>
      <c r="C56" s="74">
        <v>3.4508993805295756</v>
      </c>
      <c r="D56" s="74">
        <v>3.3408014835567577</v>
      </c>
      <c r="E56" s="74">
        <v>2.6509650395813886</v>
      </c>
      <c r="F56" s="74">
        <v>2.6069496169775737</v>
      </c>
      <c r="G56" s="77">
        <v>-1.9092812193780118E-2</v>
      </c>
      <c r="H56" s="77">
        <v>-3.2371634252743586E-3</v>
      </c>
      <c r="I56" s="77">
        <v>-5.618183285333056E-2</v>
      </c>
      <c r="J56" s="77">
        <v>-1.6603546990104912E-2</v>
      </c>
      <c r="K56" s="78" t="str">
        <f t="shared" si="0"/>
        <v>b</v>
      </c>
      <c r="L56" s="74" t="s">
        <v>352</v>
      </c>
    </row>
    <row r="57" spans="1:12" ht="14.5" customHeight="1" x14ac:dyDescent="0.35">
      <c r="A57" s="76" t="s">
        <v>77</v>
      </c>
      <c r="B57" s="74">
        <v>3.5328382897398511</v>
      </c>
      <c r="C57" s="74">
        <v>5.229299089470528</v>
      </c>
      <c r="D57" s="74">
        <v>4.7604511210916289</v>
      </c>
      <c r="E57" s="74">
        <v>4.1299852015193741</v>
      </c>
      <c r="F57" s="74">
        <v>3.4118966223020277</v>
      </c>
      <c r="G57" s="77">
        <v>3.9996726531997373E-2</v>
      </c>
      <c r="H57" s="77">
        <v>-9.3495005415029642E-3</v>
      </c>
      <c r="I57" s="77">
        <v>-3.4893820689983257E-2</v>
      </c>
      <c r="J57" s="77">
        <v>-0.17387194969927977</v>
      </c>
      <c r="K57" s="78" t="str">
        <f t="shared" si="0"/>
        <v>a</v>
      </c>
      <c r="L57" s="74" t="s">
        <v>353</v>
      </c>
    </row>
    <row r="58" spans="1:12" ht="14.5" customHeight="1" x14ac:dyDescent="0.35">
      <c r="A58" s="76" t="s">
        <v>78</v>
      </c>
      <c r="B58" s="74">
        <v>2.0296191623241495</v>
      </c>
      <c r="C58" s="74">
        <v>2.8917582001616227</v>
      </c>
      <c r="D58" s="74">
        <v>3.3678695702112043</v>
      </c>
      <c r="E58" s="74">
        <v>3.301533240001933</v>
      </c>
      <c r="F58" s="74">
        <v>3.608517112367422</v>
      </c>
      <c r="G58" s="77">
        <v>3.6035751095285784E-2</v>
      </c>
      <c r="H58" s="77">
        <v>1.5358312921926354E-2</v>
      </c>
      <c r="I58" s="77">
        <v>-4.9610010561096374E-3</v>
      </c>
      <c r="J58" s="77">
        <v>9.2982214640767724E-2</v>
      </c>
      <c r="K58" s="78" t="str">
        <f t="shared" si="0"/>
        <v>a</v>
      </c>
      <c r="L58" s="74" t="s">
        <v>353</v>
      </c>
    </row>
    <row r="59" spans="1:12" ht="14.5" customHeight="1" x14ac:dyDescent="0.35">
      <c r="A59" s="76" t="s">
        <v>79</v>
      </c>
      <c r="B59" s="74">
        <v>4.4402273829638599</v>
      </c>
      <c r="C59" s="74">
        <v>4.4492026407030139</v>
      </c>
      <c r="D59" s="74">
        <v>2.8177047943514073</v>
      </c>
      <c r="E59" s="74">
        <v>2.4198698098470581</v>
      </c>
      <c r="F59" s="74">
        <v>2.4520402449027849</v>
      </c>
      <c r="G59" s="77">
        <v>2.0195146411161602E-4</v>
      </c>
      <c r="H59" s="77">
        <v>-4.4652590184688923E-2</v>
      </c>
      <c r="I59" s="77">
        <v>-3.7337337814108196E-2</v>
      </c>
      <c r="J59" s="77">
        <v>1.3294283405172136E-2</v>
      </c>
      <c r="K59" s="78" t="str">
        <f t="shared" si="0"/>
        <v>b</v>
      </c>
      <c r="L59" s="74" t="s">
        <v>352</v>
      </c>
    </row>
    <row r="60" spans="1:12" ht="14.5" customHeight="1" x14ac:dyDescent="0.35">
      <c r="A60" s="76" t="s">
        <v>80</v>
      </c>
      <c r="B60" s="74">
        <v>3.4712009558528742</v>
      </c>
      <c r="C60" s="74">
        <v>3.9562231059424762</v>
      </c>
      <c r="D60" s="74">
        <v>3.5279575276379673</v>
      </c>
      <c r="E60" s="74">
        <v>3.4179075633941562</v>
      </c>
      <c r="F60" s="74">
        <v>3.6232273262213242</v>
      </c>
      <c r="G60" s="77">
        <v>1.3164820959048473E-2</v>
      </c>
      <c r="H60" s="77">
        <v>-1.1391688657335086E-2</v>
      </c>
      <c r="I60" s="77">
        <v>-7.8913383960479422E-3</v>
      </c>
      <c r="J60" s="77">
        <v>6.0071771696269982E-2</v>
      </c>
      <c r="K60" s="78" t="str">
        <f t="shared" si="0"/>
        <v>b</v>
      </c>
      <c r="L60" s="74" t="s">
        <v>352</v>
      </c>
    </row>
    <row r="61" spans="1:12" ht="14.5" customHeight="1" x14ac:dyDescent="0.35">
      <c r="A61" s="76" t="s">
        <v>82</v>
      </c>
      <c r="B61" s="74">
        <v>3.9800989841890897</v>
      </c>
      <c r="C61" s="74">
        <v>3.2901448580513617</v>
      </c>
      <c r="D61" s="74">
        <v>3.6982251743660002</v>
      </c>
      <c r="E61" s="74">
        <v>3.7143445233768428</v>
      </c>
      <c r="F61" s="74">
        <v>3.5110701103152815</v>
      </c>
      <c r="G61" s="77">
        <v>-1.8857440690337901E-2</v>
      </c>
      <c r="H61" s="77">
        <v>1.1760763115735928E-2</v>
      </c>
      <c r="I61" s="77">
        <v>1.0878913489116293E-3</v>
      </c>
      <c r="J61" s="77">
        <v>-5.4726860091254381E-2</v>
      </c>
      <c r="K61" s="78" t="str">
        <f t="shared" si="0"/>
        <v>b</v>
      </c>
      <c r="L61" s="74" t="s">
        <v>352</v>
      </c>
    </row>
    <row r="62" spans="1:12" ht="14.5" customHeight="1" x14ac:dyDescent="0.35">
      <c r="A62" s="76" t="s">
        <v>83</v>
      </c>
      <c r="B62" s="74">
        <v>4.3421349234157685</v>
      </c>
      <c r="C62" s="74">
        <v>4.4481564518162786</v>
      </c>
      <c r="D62" s="74">
        <v>4.053587615063666</v>
      </c>
      <c r="E62" s="74">
        <v>3.5164544555881077</v>
      </c>
      <c r="F62" s="74">
        <v>3.6492689525860724</v>
      </c>
      <c r="G62" s="77">
        <v>2.4152705630604565E-3</v>
      </c>
      <c r="H62" s="77">
        <v>-9.2457339057160359E-3</v>
      </c>
      <c r="I62" s="77">
        <v>-3.4913238802333546E-2</v>
      </c>
      <c r="J62" s="77">
        <v>3.7769434717661365E-2</v>
      </c>
      <c r="K62" s="78" t="str">
        <f t="shared" si="0"/>
        <v>b</v>
      </c>
      <c r="L62" s="74" t="s">
        <v>352</v>
      </c>
    </row>
    <row r="63" spans="1:12" ht="14.5" customHeight="1" x14ac:dyDescent="0.35">
      <c r="A63" s="76" t="s">
        <v>84</v>
      </c>
      <c r="B63" s="74">
        <v>11.825215379533345</v>
      </c>
      <c r="C63" s="74">
        <v>1.3929945795308445</v>
      </c>
      <c r="D63" s="74">
        <v>2.1333725679029687</v>
      </c>
      <c r="E63" s="74">
        <v>2.0659194913000936</v>
      </c>
      <c r="F63" s="74">
        <v>2.2144368593580657</v>
      </c>
      <c r="G63" s="77">
        <v>-0.19255297879747968</v>
      </c>
      <c r="H63" s="77">
        <v>4.354631299893108E-2</v>
      </c>
      <c r="I63" s="77">
        <v>-8.0000010908739538E-3</v>
      </c>
      <c r="J63" s="77">
        <v>7.1889233188128454E-2</v>
      </c>
      <c r="K63" s="78" t="str">
        <f t="shared" si="0"/>
        <v>a</v>
      </c>
      <c r="L63" s="74" t="s">
        <v>353</v>
      </c>
    </row>
    <row r="64" spans="1:12" ht="14.5" customHeight="1" x14ac:dyDescent="0.35">
      <c r="A64" s="76" t="s">
        <v>85</v>
      </c>
      <c r="B64" s="74" t="s">
        <v>290</v>
      </c>
      <c r="C64" s="74">
        <v>5.202372722819999</v>
      </c>
      <c r="D64" s="74">
        <v>4.9872587839797458</v>
      </c>
      <c r="E64" s="74">
        <v>4.7413967168627247</v>
      </c>
      <c r="F64" s="74">
        <v>4.8289725556255014</v>
      </c>
      <c r="G64" s="77"/>
      <c r="H64" s="77">
        <v>-4.2139360930948389E-3</v>
      </c>
      <c r="I64" s="77">
        <v>-1.2559132148459717E-2</v>
      </c>
      <c r="J64" s="77">
        <v>1.8470472730390597E-2</v>
      </c>
      <c r="K64" s="78" t="str">
        <f t="shared" si="0"/>
        <v>b</v>
      </c>
      <c r="L64" s="74" t="s">
        <v>352</v>
      </c>
    </row>
    <row r="65" spans="1:12" ht="14.5" customHeight="1" x14ac:dyDescent="0.35">
      <c r="A65" s="76" t="s">
        <v>86</v>
      </c>
      <c r="B65" s="74">
        <v>31.315794592291319</v>
      </c>
      <c r="C65" s="74">
        <v>8.9977739105168517</v>
      </c>
      <c r="D65" s="74">
        <v>7.7744065046599422</v>
      </c>
      <c r="E65" s="74">
        <v>7.0736656021508093</v>
      </c>
      <c r="F65" s="74">
        <v>6.3170183576588625</v>
      </c>
      <c r="G65" s="77">
        <v>-0.11725114268631143</v>
      </c>
      <c r="H65" s="77">
        <v>-1.4507741882799352E-2</v>
      </c>
      <c r="I65" s="77">
        <v>-2.3337933549116729E-2</v>
      </c>
      <c r="J65" s="77">
        <v>-0.10696678172938812</v>
      </c>
      <c r="K65" s="78" t="str">
        <f t="shared" si="0"/>
        <v>b</v>
      </c>
      <c r="L65" s="74" t="s">
        <v>352</v>
      </c>
    </row>
    <row r="66" spans="1:12" ht="14.5" customHeight="1" x14ac:dyDescent="0.35">
      <c r="A66" s="76" t="s">
        <v>87</v>
      </c>
      <c r="B66" s="74">
        <v>30.627773869955519</v>
      </c>
      <c r="C66" s="74">
        <v>32.251853758781976</v>
      </c>
      <c r="D66" s="74">
        <v>18.955130222667691</v>
      </c>
      <c r="E66" s="74">
        <v>14.673185858468214</v>
      </c>
      <c r="F66" s="74">
        <v>13.669264167045299</v>
      </c>
      <c r="G66" s="77">
        <v>5.1801993131428414E-3</v>
      </c>
      <c r="H66" s="77">
        <v>-5.1762319518581457E-2</v>
      </c>
      <c r="I66" s="77">
        <v>-6.2007401328569078E-2</v>
      </c>
      <c r="J66" s="77">
        <v>-6.8418794739353084E-2</v>
      </c>
      <c r="K66" s="78" t="str">
        <f t="shared" si="0"/>
        <v>b</v>
      </c>
      <c r="L66" s="74" t="s">
        <v>352</v>
      </c>
    </row>
    <row r="67" spans="1:12" x14ac:dyDescent="0.35">
      <c r="A67" s="79" t="s">
        <v>88</v>
      </c>
      <c r="B67" s="74" t="s">
        <v>290</v>
      </c>
      <c r="C67" s="74" t="s">
        <v>290</v>
      </c>
      <c r="D67" s="74" t="s">
        <v>290</v>
      </c>
      <c r="E67" s="74" t="s">
        <v>290</v>
      </c>
      <c r="F67" s="74" t="s">
        <v>290</v>
      </c>
      <c r="G67" s="77"/>
      <c r="H67" s="77"/>
      <c r="I67" s="77"/>
      <c r="J67" s="77"/>
      <c r="K67" s="78" t="str">
        <f t="shared" si="0"/>
        <v/>
      </c>
      <c r="L67" s="74" t="s">
        <v>353</v>
      </c>
    </row>
    <row r="68" spans="1:12" ht="14.5" customHeight="1" x14ac:dyDescent="0.35">
      <c r="A68" s="76" t="s">
        <v>90</v>
      </c>
      <c r="B68" s="74">
        <v>4.825629755924898</v>
      </c>
      <c r="C68" s="74">
        <v>4.043715502796192</v>
      </c>
      <c r="D68" s="74">
        <v>3.4621368080140078</v>
      </c>
      <c r="E68" s="74">
        <v>4.035244493645199</v>
      </c>
      <c r="F68" s="74">
        <v>4.8538647155369548</v>
      </c>
      <c r="G68" s="77">
        <v>-1.7522395342185915E-2</v>
      </c>
      <c r="H68" s="77">
        <v>-1.5407862850066567E-2</v>
      </c>
      <c r="I68" s="77">
        <v>3.9037942795831171E-2</v>
      </c>
      <c r="J68" s="77">
        <v>0.20286756432749953</v>
      </c>
      <c r="K68" s="78" t="str">
        <f t="shared" ref="K68:K131" si="1">IF(ISNUMBER($J68),IF( $L68="Source: Energy Balances, UN Statistics Division (2017)","a",IF($L68 ="Source: World Energy Balances, IEA (2017)","b", IF($L68 ="Sources: World Bank analysis based on World Energy Statistics and Balances, IEA (2017); Energy Balances, UN Statistics Division (2017)","c"))),"")</f>
        <v>a</v>
      </c>
      <c r="L68" s="74" t="s">
        <v>353</v>
      </c>
    </row>
    <row r="69" spans="1:12" ht="14.5" customHeight="1" x14ac:dyDescent="0.35">
      <c r="A69" s="76" t="s">
        <v>91</v>
      </c>
      <c r="B69" s="74">
        <v>8.2439024637174576</v>
      </c>
      <c r="C69" s="74">
        <v>7.5090914049704374</v>
      </c>
      <c r="D69" s="74">
        <v>7.1692154800882646</v>
      </c>
      <c r="E69" s="74">
        <v>6.7013205015484454</v>
      </c>
      <c r="F69" s="74">
        <v>6.3656844325067219</v>
      </c>
      <c r="G69" s="77">
        <v>-9.2924912557978967E-3</v>
      </c>
      <c r="H69" s="77">
        <v>-4.6211138591416567E-3</v>
      </c>
      <c r="I69" s="77">
        <v>-1.6731358430911669E-2</v>
      </c>
      <c r="J69" s="77">
        <v>-5.0085064423372905E-2</v>
      </c>
      <c r="K69" s="78" t="str">
        <f t="shared" si="1"/>
        <v>b</v>
      </c>
      <c r="L69" s="74" t="s">
        <v>352</v>
      </c>
    </row>
    <row r="70" spans="1:12" x14ac:dyDescent="0.35">
      <c r="A70" s="76" t="s">
        <v>92</v>
      </c>
      <c r="B70" s="74">
        <v>5.4283385368143158</v>
      </c>
      <c r="C70" s="74">
        <v>4.9616648418716673</v>
      </c>
      <c r="D70" s="74">
        <v>4.5610856344593351</v>
      </c>
      <c r="E70" s="74">
        <v>4.0820229157532122</v>
      </c>
      <c r="F70" s="74">
        <v>4.1018536991721897</v>
      </c>
      <c r="G70" s="77">
        <v>-8.9488952001722799E-3</v>
      </c>
      <c r="H70" s="77">
        <v>-8.3827338018239717E-3</v>
      </c>
      <c r="I70" s="77">
        <v>-2.73607233446862E-2</v>
      </c>
      <c r="J70" s="77">
        <v>4.8580774356867806E-3</v>
      </c>
      <c r="K70" s="78" t="str">
        <f t="shared" si="1"/>
        <v>b</v>
      </c>
      <c r="L70" s="74" t="s">
        <v>352</v>
      </c>
    </row>
    <row r="71" spans="1:12" ht="14.5" customHeight="1" x14ac:dyDescent="0.35">
      <c r="A71" s="76" t="s">
        <v>94</v>
      </c>
      <c r="B71" s="74" t="s">
        <v>290</v>
      </c>
      <c r="C71" s="74" t="s">
        <v>290</v>
      </c>
      <c r="D71" s="74" t="s">
        <v>290</v>
      </c>
      <c r="E71" s="74" t="s">
        <v>290</v>
      </c>
      <c r="F71" s="74" t="s">
        <v>290</v>
      </c>
      <c r="G71" s="77"/>
      <c r="H71" s="77"/>
      <c r="I71" s="77"/>
      <c r="J71" s="77"/>
      <c r="K71" s="78" t="str">
        <f t="shared" si="1"/>
        <v/>
      </c>
      <c r="L71" s="74" t="s">
        <v>353</v>
      </c>
    </row>
    <row r="72" spans="1:12" ht="14.5" customHeight="1" x14ac:dyDescent="0.35">
      <c r="A72" s="76" t="s">
        <v>95</v>
      </c>
      <c r="B72" s="74">
        <v>2.6637700068680985</v>
      </c>
      <c r="C72" s="74">
        <v>2.8124916469843293</v>
      </c>
      <c r="D72" s="74">
        <v>8.4413752719554367</v>
      </c>
      <c r="E72" s="74">
        <v>6.6958854330700266</v>
      </c>
      <c r="F72" s="74">
        <v>6.5363769690684519</v>
      </c>
      <c r="G72" s="77">
        <v>5.447622864898527E-3</v>
      </c>
      <c r="H72" s="77">
        <v>0.11617475752965656</v>
      </c>
      <c r="I72" s="77">
        <v>-5.6267955920514368E-2</v>
      </c>
      <c r="J72" s="77">
        <v>-2.3821862783640957E-2</v>
      </c>
      <c r="K72" s="78" t="str">
        <f t="shared" si="1"/>
        <v>b</v>
      </c>
      <c r="L72" s="74" t="s">
        <v>352</v>
      </c>
    </row>
    <row r="73" spans="1:12" ht="14.5" customHeight="1" x14ac:dyDescent="0.35">
      <c r="A73" s="76" t="s">
        <v>97</v>
      </c>
      <c r="B73" s="74">
        <v>4.9709889070127646</v>
      </c>
      <c r="C73" s="74">
        <v>4.8727669171814751</v>
      </c>
      <c r="D73" s="74">
        <v>4.4113758202343467</v>
      </c>
      <c r="E73" s="74">
        <v>4.6200755445985635</v>
      </c>
      <c r="F73" s="74">
        <v>4.4980809531941057</v>
      </c>
      <c r="G73" s="77">
        <v>-1.9936963754575432E-3</v>
      </c>
      <c r="H73" s="77">
        <v>-9.8982182655268369E-3</v>
      </c>
      <c r="I73" s="77">
        <v>1.1623139392792137E-2</v>
      </c>
      <c r="J73" s="77">
        <v>-2.6405323944775017E-2</v>
      </c>
      <c r="K73" s="78" t="str">
        <f t="shared" si="1"/>
        <v>a</v>
      </c>
      <c r="L73" s="74" t="s">
        <v>353</v>
      </c>
    </row>
    <row r="74" spans="1:12" ht="14.5" customHeight="1" x14ac:dyDescent="0.35">
      <c r="A74" s="76" t="s">
        <v>98</v>
      </c>
      <c r="B74" s="74">
        <v>13.518983751861859</v>
      </c>
      <c r="C74" s="74">
        <v>8.3301201731860797</v>
      </c>
      <c r="D74" s="74">
        <v>4.9447735741467271</v>
      </c>
      <c r="E74" s="74">
        <v>5.6365524921531769</v>
      </c>
      <c r="F74" s="74">
        <v>5.7801359190920607</v>
      </c>
      <c r="G74" s="77">
        <v>-4.7268066502826556E-2</v>
      </c>
      <c r="H74" s="77">
        <v>-5.0817955205296972E-2</v>
      </c>
      <c r="I74" s="77">
        <v>3.3277057436710722E-2</v>
      </c>
      <c r="J74" s="77">
        <v>2.5473625436607028E-2</v>
      </c>
      <c r="K74" s="78" t="str">
        <f t="shared" si="1"/>
        <v>b</v>
      </c>
      <c r="L74" s="74" t="s">
        <v>352</v>
      </c>
    </row>
    <row r="75" spans="1:12" ht="14.5" customHeight="1" x14ac:dyDescent="0.35">
      <c r="A75" s="76" t="s">
        <v>99</v>
      </c>
      <c r="B75" s="74">
        <v>5.9166195907931716</v>
      </c>
      <c r="C75" s="74">
        <v>4.6623733695309237</v>
      </c>
      <c r="D75" s="74">
        <v>4.1279989775072048</v>
      </c>
      <c r="E75" s="74">
        <v>3.6403994239013846</v>
      </c>
      <c r="F75" s="74">
        <v>3.6030941551037969</v>
      </c>
      <c r="G75" s="77">
        <v>-2.3542511864424243E-2</v>
      </c>
      <c r="H75" s="77">
        <v>-1.2099391004091187E-2</v>
      </c>
      <c r="I75" s="77">
        <v>-3.0936214601521517E-2</v>
      </c>
      <c r="J75" s="77">
        <v>-1.0247575733766001E-2</v>
      </c>
      <c r="K75" s="78" t="str">
        <f t="shared" si="1"/>
        <v>b</v>
      </c>
      <c r="L75" s="74" t="s">
        <v>352</v>
      </c>
    </row>
    <row r="76" spans="1:12" ht="14.5" customHeight="1" x14ac:dyDescent="0.35">
      <c r="A76" s="76" t="s">
        <v>100</v>
      </c>
      <c r="B76" s="74">
        <v>7.8889650987570192</v>
      </c>
      <c r="C76" s="74">
        <v>6.1420256142542442</v>
      </c>
      <c r="D76" s="74">
        <v>4.229597369180679</v>
      </c>
      <c r="E76" s="74">
        <v>3.5685377935349236</v>
      </c>
      <c r="F76" s="74">
        <v>3.7452403218734629</v>
      </c>
      <c r="G76" s="77">
        <v>-2.4720357972325968E-2</v>
      </c>
      <c r="H76" s="77">
        <v>-3.6617527993808796E-2</v>
      </c>
      <c r="I76" s="77">
        <v>-4.1597763859944958E-2</v>
      </c>
      <c r="J76" s="77">
        <v>4.9516787704664056E-2</v>
      </c>
      <c r="K76" s="78" t="str">
        <f t="shared" si="1"/>
        <v>b</v>
      </c>
      <c r="L76" s="74" t="s">
        <v>352</v>
      </c>
    </row>
    <row r="77" spans="1:12" ht="14.5" customHeight="1" x14ac:dyDescent="0.35">
      <c r="A77" s="76" t="s">
        <v>101</v>
      </c>
      <c r="B77" s="74" t="s">
        <v>290</v>
      </c>
      <c r="C77" s="74" t="s">
        <v>290</v>
      </c>
      <c r="D77" s="74" t="s">
        <v>290</v>
      </c>
      <c r="E77" s="74" t="s">
        <v>290</v>
      </c>
      <c r="F77" s="74" t="s">
        <v>290</v>
      </c>
      <c r="G77" s="77"/>
      <c r="H77" s="77"/>
      <c r="I77" s="77"/>
      <c r="J77" s="77"/>
      <c r="K77" s="78" t="str">
        <f t="shared" si="1"/>
        <v/>
      </c>
      <c r="L77" s="74" t="s">
        <v>352</v>
      </c>
    </row>
    <row r="78" spans="1:12" ht="14.5" customHeight="1" x14ac:dyDescent="0.35">
      <c r="A78" s="76" t="s">
        <v>102</v>
      </c>
      <c r="B78" s="74">
        <v>4.2557443346935795</v>
      </c>
      <c r="C78" s="74">
        <v>4.2251169780433608</v>
      </c>
      <c r="D78" s="74">
        <v>3.6176529804839057</v>
      </c>
      <c r="E78" s="74">
        <v>3.7062009011569685</v>
      </c>
      <c r="F78" s="74">
        <v>3.723122349892229</v>
      </c>
      <c r="G78" s="77">
        <v>-7.2201231984714287E-4</v>
      </c>
      <c r="H78" s="77">
        <v>-1.5402300349770082E-2</v>
      </c>
      <c r="I78" s="77">
        <v>6.0637778315657531E-3</v>
      </c>
      <c r="J78" s="77">
        <v>4.5657127572276135E-3</v>
      </c>
      <c r="K78" s="78" t="str">
        <f t="shared" si="1"/>
        <v>b</v>
      </c>
      <c r="L78" s="74" t="s">
        <v>352</v>
      </c>
    </row>
    <row r="79" spans="1:12" ht="14.5" customHeight="1" x14ac:dyDescent="0.35">
      <c r="A79" s="76" t="s">
        <v>103</v>
      </c>
      <c r="B79" s="74" t="s">
        <v>290</v>
      </c>
      <c r="C79" s="74" t="s">
        <v>290</v>
      </c>
      <c r="D79" s="74" t="s">
        <v>290</v>
      </c>
      <c r="E79" s="74" t="s">
        <v>290</v>
      </c>
      <c r="F79" s="74" t="s">
        <v>290</v>
      </c>
      <c r="G79" s="77"/>
      <c r="H79" s="77"/>
      <c r="I79" s="77"/>
      <c r="J79" s="77"/>
      <c r="K79" s="78" t="str">
        <f t="shared" si="1"/>
        <v/>
      </c>
      <c r="L79" s="74" t="s">
        <v>353</v>
      </c>
    </row>
    <row r="80" spans="1:12" ht="14.5" customHeight="1" x14ac:dyDescent="0.35">
      <c r="A80" s="76" t="s">
        <v>104</v>
      </c>
      <c r="B80" s="74">
        <v>2.33789172473961</v>
      </c>
      <c r="C80" s="74">
        <v>2.9875679620181641</v>
      </c>
      <c r="D80" s="74">
        <v>3.4381029781250012</v>
      </c>
      <c r="E80" s="74">
        <v>2.9464358762347396</v>
      </c>
      <c r="F80" s="74">
        <v>2.9716288387833765</v>
      </c>
      <c r="G80" s="77">
        <v>2.4824123960248023E-2</v>
      </c>
      <c r="H80" s="77">
        <v>1.4145128178082E-2</v>
      </c>
      <c r="I80" s="77">
        <v>-3.7846135948877424E-2</v>
      </c>
      <c r="J80" s="77">
        <v>8.550317606379032E-3</v>
      </c>
      <c r="K80" s="78" t="str">
        <f t="shared" si="1"/>
        <v>a</v>
      </c>
      <c r="L80" s="74" t="s">
        <v>353</v>
      </c>
    </row>
    <row r="81" spans="1:12" ht="14.5" customHeight="1" x14ac:dyDescent="0.35">
      <c r="A81" s="76" t="s">
        <v>105</v>
      </c>
      <c r="B81" s="74" t="s">
        <v>290</v>
      </c>
      <c r="C81" s="74" t="s">
        <v>290</v>
      </c>
      <c r="D81" s="74" t="s">
        <v>290</v>
      </c>
      <c r="E81" s="74" t="s">
        <v>290</v>
      </c>
      <c r="F81" s="74" t="s">
        <v>290</v>
      </c>
      <c r="G81" s="77"/>
      <c r="H81" s="77"/>
      <c r="I81" s="77"/>
      <c r="J81" s="77"/>
      <c r="K81" s="78" t="str">
        <f t="shared" si="1"/>
        <v/>
      </c>
      <c r="L81" s="74" t="s">
        <v>353</v>
      </c>
    </row>
    <row r="82" spans="1:12" ht="14.5" customHeight="1" x14ac:dyDescent="0.35">
      <c r="A82" s="76" t="s">
        <v>106</v>
      </c>
      <c r="B82" s="74">
        <v>3.9084546733891203</v>
      </c>
      <c r="C82" s="74">
        <v>4.1677911993096437</v>
      </c>
      <c r="D82" s="74">
        <v>4.3451178489648035</v>
      </c>
      <c r="E82" s="74">
        <v>4.8625031579919504</v>
      </c>
      <c r="F82" s="74">
        <v>4.4834558632193158</v>
      </c>
      <c r="G82" s="77">
        <v>6.4450943465741428E-3</v>
      </c>
      <c r="H82" s="77">
        <v>4.175360045592047E-3</v>
      </c>
      <c r="I82" s="77">
        <v>2.852436460971175E-2</v>
      </c>
      <c r="J82" s="77">
        <v>-7.7953120534150599E-2</v>
      </c>
      <c r="K82" s="78" t="str">
        <f t="shared" si="1"/>
        <v>b</v>
      </c>
      <c r="L82" s="74" t="s">
        <v>352</v>
      </c>
    </row>
    <row r="83" spans="1:12" ht="14.5" customHeight="1" x14ac:dyDescent="0.35">
      <c r="A83" s="76" t="s">
        <v>107</v>
      </c>
      <c r="B83" s="74">
        <v>15.5073097403204</v>
      </c>
      <c r="C83" s="74">
        <v>12.846556243321642</v>
      </c>
      <c r="D83" s="74">
        <v>11.407148962817315</v>
      </c>
      <c r="E83" s="74">
        <v>10.201383205241484</v>
      </c>
      <c r="F83" s="74">
        <v>10.616038512245545</v>
      </c>
      <c r="G83" s="77">
        <v>-1.8647515965743211E-2</v>
      </c>
      <c r="H83" s="77">
        <v>-1.1813221260168039E-2</v>
      </c>
      <c r="I83" s="77">
        <v>-2.7542820042160465E-2</v>
      </c>
      <c r="J83" s="77">
        <v>4.0646969010144751E-2</v>
      </c>
      <c r="K83" s="78" t="str">
        <f t="shared" si="1"/>
        <v>a</v>
      </c>
      <c r="L83" s="74" t="s">
        <v>353</v>
      </c>
    </row>
    <row r="84" spans="1:12" ht="14.5" customHeight="1" x14ac:dyDescent="0.35">
      <c r="A84" s="76" t="s">
        <v>108</v>
      </c>
      <c r="B84" s="74">
        <v>12.626833137971602</v>
      </c>
      <c r="C84" s="74">
        <v>13.688718782397581</v>
      </c>
      <c r="D84" s="74">
        <v>12.867724059977396</v>
      </c>
      <c r="E84" s="74">
        <v>12.379910776712757</v>
      </c>
      <c r="F84" s="74">
        <v>12.019272152232148</v>
      </c>
      <c r="G84" s="77">
        <v>8.1074773705123171E-3</v>
      </c>
      <c r="H84" s="77">
        <v>-6.1659005154133251E-3</v>
      </c>
      <c r="I84" s="77">
        <v>-9.6152512666519696E-3</v>
      </c>
      <c r="J84" s="77">
        <v>-2.9130955059788355E-2</v>
      </c>
      <c r="K84" s="78" t="str">
        <f t="shared" si="1"/>
        <v>a</v>
      </c>
      <c r="L84" s="74" t="s">
        <v>353</v>
      </c>
    </row>
    <row r="85" spans="1:12" ht="14.5" customHeight="1" x14ac:dyDescent="0.35">
      <c r="A85" s="76" t="s">
        <v>109</v>
      </c>
      <c r="B85" s="74">
        <v>11.625887908851521</v>
      </c>
      <c r="C85" s="74">
        <v>9.2956566759338504</v>
      </c>
      <c r="D85" s="74">
        <v>7.3576004363622518</v>
      </c>
      <c r="E85" s="74">
        <v>6.6119095657438987</v>
      </c>
      <c r="F85" s="74">
        <v>6.3628666799683975</v>
      </c>
      <c r="G85" s="77">
        <v>-2.2120381589850857E-2</v>
      </c>
      <c r="H85" s="77">
        <v>-2.3110115925888408E-2</v>
      </c>
      <c r="I85" s="77">
        <v>-2.6361639430036443E-2</v>
      </c>
      <c r="J85" s="77">
        <v>-3.7665803396009001E-2</v>
      </c>
      <c r="K85" s="78" t="str">
        <f t="shared" si="1"/>
        <v>a</v>
      </c>
      <c r="L85" s="74" t="s">
        <v>353</v>
      </c>
    </row>
    <row r="86" spans="1:12" ht="14.5" customHeight="1" x14ac:dyDescent="0.35">
      <c r="A86" s="76" t="s">
        <v>110</v>
      </c>
      <c r="B86" s="74">
        <v>5.2224127940473899</v>
      </c>
      <c r="C86" s="74">
        <v>5.6600438799581152</v>
      </c>
      <c r="D86" s="74">
        <v>10.583058901632924</v>
      </c>
      <c r="E86" s="74">
        <v>9.9499358887427682</v>
      </c>
      <c r="F86" s="74">
        <v>10.111892115707656</v>
      </c>
      <c r="G86" s="77">
        <v>8.0796787097983103E-3</v>
      </c>
      <c r="H86" s="77">
        <v>6.458205561421293E-2</v>
      </c>
      <c r="I86" s="77">
        <v>-1.5303787902010146E-2</v>
      </c>
      <c r="J86" s="77">
        <v>1.6277112614174971E-2</v>
      </c>
      <c r="K86" s="78" t="str">
        <f t="shared" si="1"/>
        <v>b</v>
      </c>
      <c r="L86" s="74" t="s">
        <v>352</v>
      </c>
    </row>
    <row r="87" spans="1:12" ht="14.5" customHeight="1" x14ac:dyDescent="0.35">
      <c r="A87" s="76" t="s">
        <v>111</v>
      </c>
      <c r="B87" s="74">
        <v>6.3390040107545982</v>
      </c>
      <c r="C87" s="74">
        <v>5.7664822283365877</v>
      </c>
      <c r="D87" s="74">
        <v>5.871865338007777</v>
      </c>
      <c r="E87" s="74">
        <v>6.0146825779916258</v>
      </c>
      <c r="F87" s="74">
        <v>6.1524132505634457</v>
      </c>
      <c r="G87" s="77">
        <v>-9.4212821124327606E-3</v>
      </c>
      <c r="H87" s="77">
        <v>1.8126538093217182E-3</v>
      </c>
      <c r="I87" s="77">
        <v>6.0258875893819397E-3</v>
      </c>
      <c r="J87" s="77">
        <v>2.2899075850784101E-2</v>
      </c>
      <c r="K87" s="78" t="str">
        <f t="shared" si="1"/>
        <v>b</v>
      </c>
      <c r="L87" s="74" t="s">
        <v>352</v>
      </c>
    </row>
    <row r="88" spans="1:12" ht="14.5" customHeight="1" x14ac:dyDescent="0.35">
      <c r="A88" s="76" t="s">
        <v>408</v>
      </c>
      <c r="B88" s="74">
        <v>2.3447246814359195</v>
      </c>
      <c r="C88" s="74">
        <v>2.5096842163974888</v>
      </c>
      <c r="D88" s="74">
        <v>1.6941600622818196</v>
      </c>
      <c r="E88" s="74">
        <v>1.5536858144231733</v>
      </c>
      <c r="F88" s="74">
        <v>1.4880857926976068</v>
      </c>
      <c r="G88" s="77">
        <v>6.8220596193055982E-3</v>
      </c>
      <c r="H88" s="77">
        <v>-3.8534874507058947E-2</v>
      </c>
      <c r="I88" s="77">
        <v>-2.1406807642365577E-2</v>
      </c>
      <c r="J88" s="77">
        <v>-4.2222192618731946E-2</v>
      </c>
      <c r="K88" s="78" t="str">
        <f t="shared" si="1"/>
        <v>b</v>
      </c>
      <c r="L88" s="74" t="s">
        <v>352</v>
      </c>
    </row>
    <row r="89" spans="1:12" ht="14.5" customHeight="1" x14ac:dyDescent="0.35">
      <c r="A89" s="76" t="s">
        <v>114</v>
      </c>
      <c r="B89" s="74">
        <v>8.4187030966489544</v>
      </c>
      <c r="C89" s="74">
        <v>5.7406043607340553</v>
      </c>
      <c r="D89" s="74">
        <v>4.9826056684976967</v>
      </c>
      <c r="E89" s="74">
        <v>4.2102041496673488</v>
      </c>
      <c r="F89" s="74">
        <v>4.31831150570238</v>
      </c>
      <c r="G89" s="77">
        <v>-3.7565367656619886E-2</v>
      </c>
      <c r="H89" s="77">
        <v>-1.4061353865050141E-2</v>
      </c>
      <c r="I89" s="77">
        <v>-4.1236130976559426E-2</v>
      </c>
      <c r="J89" s="77">
        <v>2.5677461755286402E-2</v>
      </c>
      <c r="K89" s="78" t="str">
        <f t="shared" si="1"/>
        <v>b</v>
      </c>
      <c r="L89" s="74" t="s">
        <v>352</v>
      </c>
    </row>
    <row r="90" spans="1:12" ht="14.5" customHeight="1" x14ac:dyDescent="0.35">
      <c r="A90" s="76" t="s">
        <v>115</v>
      </c>
      <c r="B90" s="74">
        <v>12.808954003709191</v>
      </c>
      <c r="C90" s="74">
        <v>13.619290097209937</v>
      </c>
      <c r="D90" s="74">
        <v>18.361996318818569</v>
      </c>
      <c r="E90" s="74">
        <v>18.105747844294275</v>
      </c>
      <c r="F90" s="74">
        <v>16.557495602536999</v>
      </c>
      <c r="G90" s="77">
        <v>6.1531251136870413E-3</v>
      </c>
      <c r="H90" s="77">
        <v>3.0330467892330404E-2</v>
      </c>
      <c r="I90" s="77">
        <v>-3.5072509081431891E-3</v>
      </c>
      <c r="J90" s="77">
        <v>-8.5511642770678575E-2</v>
      </c>
      <c r="K90" s="78" t="str">
        <f t="shared" si="1"/>
        <v>b</v>
      </c>
      <c r="L90" s="74" t="s">
        <v>352</v>
      </c>
    </row>
    <row r="91" spans="1:12" ht="14.5" customHeight="1" x14ac:dyDescent="0.35">
      <c r="A91" s="76" t="s">
        <v>116</v>
      </c>
      <c r="B91" s="74">
        <v>8.3824109610249415</v>
      </c>
      <c r="C91" s="74">
        <v>7.0257097436443026</v>
      </c>
      <c r="D91" s="74">
        <v>5.3528462412980851</v>
      </c>
      <c r="E91" s="74">
        <v>4.9601494989552641</v>
      </c>
      <c r="F91" s="74">
        <v>4.7309104485531366</v>
      </c>
      <c r="G91" s="77">
        <v>-1.7500980894813445E-2</v>
      </c>
      <c r="H91" s="77">
        <v>-2.6828332685318035E-2</v>
      </c>
      <c r="I91" s="77">
        <v>-1.8867867151074136E-2</v>
      </c>
      <c r="J91" s="77">
        <v>-4.6216157486868359E-2</v>
      </c>
      <c r="K91" s="78" t="str">
        <f t="shared" si="1"/>
        <v>b</v>
      </c>
      <c r="L91" s="74" t="s">
        <v>352</v>
      </c>
    </row>
    <row r="92" spans="1:12" ht="14.5" customHeight="1" x14ac:dyDescent="0.35">
      <c r="A92" s="76" t="s">
        <v>117</v>
      </c>
      <c r="B92" s="74">
        <v>4.9215089231971527</v>
      </c>
      <c r="C92" s="74">
        <v>5.3062974418634159</v>
      </c>
      <c r="D92" s="74">
        <v>4.311509423103991</v>
      </c>
      <c r="E92" s="74">
        <v>3.6835293232844122</v>
      </c>
      <c r="F92" s="74">
        <v>3.5252226743782789</v>
      </c>
      <c r="G92" s="77">
        <v>7.5563196363965801E-3</v>
      </c>
      <c r="H92" s="77">
        <v>-2.0546607304661846E-2</v>
      </c>
      <c r="I92" s="77">
        <v>-3.8589860798997844E-2</v>
      </c>
      <c r="J92" s="77">
        <v>-4.2976893900488755E-2</v>
      </c>
      <c r="K92" s="78" t="str">
        <f t="shared" si="1"/>
        <v>b</v>
      </c>
      <c r="L92" s="74" t="s">
        <v>352</v>
      </c>
    </row>
    <row r="93" spans="1:12" ht="14.5" customHeight="1" x14ac:dyDescent="0.35">
      <c r="A93" s="76" t="s">
        <v>119</v>
      </c>
      <c r="B93" s="74">
        <v>5.0794982117462641</v>
      </c>
      <c r="C93" s="74">
        <v>6.5704109184370463</v>
      </c>
      <c r="D93" s="74">
        <v>6.5755731559569464</v>
      </c>
      <c r="E93" s="74">
        <v>7.6976692943134166</v>
      </c>
      <c r="F93" s="74">
        <v>7.7941162986058146</v>
      </c>
      <c r="G93" s="77">
        <v>2.6070429952782304E-2</v>
      </c>
      <c r="H93" s="77">
        <v>7.8540191056797326E-5</v>
      </c>
      <c r="I93" s="77">
        <v>4.0174993447713803E-2</v>
      </c>
      <c r="J93" s="77">
        <v>1.2529377478407211E-2</v>
      </c>
      <c r="K93" s="78" t="str">
        <f t="shared" si="1"/>
        <v>b</v>
      </c>
      <c r="L93" s="74" t="s">
        <v>352</v>
      </c>
    </row>
    <row r="94" spans="1:12" ht="14.5" customHeight="1" x14ac:dyDescent="0.35">
      <c r="A94" s="76" t="s">
        <v>120</v>
      </c>
      <c r="B94" s="74">
        <v>4.1693379397597559</v>
      </c>
      <c r="C94" s="74">
        <v>3.7881968414691194</v>
      </c>
      <c r="D94" s="74">
        <v>4.0143341153191328</v>
      </c>
      <c r="E94" s="74">
        <v>4.0274734226931734</v>
      </c>
      <c r="F94" s="74">
        <v>3.7162670814986218</v>
      </c>
      <c r="G94" s="77">
        <v>-9.5409057026993871E-3</v>
      </c>
      <c r="H94" s="77">
        <v>5.8149763118302555E-3</v>
      </c>
      <c r="I94" s="77">
        <v>8.1727195480407744E-4</v>
      </c>
      <c r="J94" s="77">
        <v>-7.727086153841034E-2</v>
      </c>
      <c r="K94" s="78" t="str">
        <f t="shared" si="1"/>
        <v>b</v>
      </c>
      <c r="L94" s="74" t="s">
        <v>352</v>
      </c>
    </row>
    <row r="95" spans="1:12" ht="14.5" customHeight="1" x14ac:dyDescent="0.35">
      <c r="A95" s="76" t="s">
        <v>121</v>
      </c>
      <c r="B95" s="74">
        <v>5.3391077108754335</v>
      </c>
      <c r="C95" s="74">
        <v>3.7203128479599625</v>
      </c>
      <c r="D95" s="74">
        <v>2.8903283121680716</v>
      </c>
      <c r="E95" s="74">
        <v>2.3651286437213059</v>
      </c>
      <c r="F95" s="74">
        <v>1.948293409550395</v>
      </c>
      <c r="G95" s="77">
        <v>-3.548035425069318E-2</v>
      </c>
      <c r="H95" s="77">
        <v>-2.4927806896253069E-2</v>
      </c>
      <c r="I95" s="77">
        <v>-4.889843193213228E-2</v>
      </c>
      <c r="J95" s="77">
        <v>-0.1762420979837529</v>
      </c>
      <c r="K95" s="78" t="str">
        <f t="shared" si="1"/>
        <v>b</v>
      </c>
      <c r="L95" s="74" t="s">
        <v>352</v>
      </c>
    </row>
    <row r="96" spans="1:12" x14ac:dyDescent="0.35">
      <c r="A96" s="76" t="s">
        <v>122</v>
      </c>
      <c r="B96" s="74" t="s">
        <v>290</v>
      </c>
      <c r="G96" s="77"/>
      <c r="H96" s="77"/>
      <c r="I96" s="77"/>
      <c r="J96" s="77"/>
      <c r="K96" s="78" t="str">
        <f t="shared" si="1"/>
        <v/>
      </c>
    </row>
    <row r="97" spans="1:12" ht="14.5" customHeight="1" x14ac:dyDescent="0.35">
      <c r="A97" s="76" t="s">
        <v>123</v>
      </c>
      <c r="B97" s="74">
        <v>5.2132559845002699</v>
      </c>
      <c r="C97" s="74">
        <v>4.6528323330701546</v>
      </c>
      <c r="D97" s="74">
        <v>4.3034295460389993</v>
      </c>
      <c r="E97" s="74">
        <v>3.4377516714189422</v>
      </c>
      <c r="F97" s="74">
        <v>3.5905843968899953</v>
      </c>
      <c r="G97" s="77">
        <v>-1.1308420797078722E-2</v>
      </c>
      <c r="H97" s="77">
        <v>-7.7759957373216837E-3</v>
      </c>
      <c r="I97" s="77">
        <v>-5.460140801823854E-2</v>
      </c>
      <c r="J97" s="77">
        <v>4.4457174362443341E-2</v>
      </c>
      <c r="K97" s="78" t="str">
        <f t="shared" si="1"/>
        <v>b</v>
      </c>
      <c r="L97" s="74" t="s">
        <v>352</v>
      </c>
    </row>
    <row r="98" spans="1:12" x14ac:dyDescent="0.35">
      <c r="A98" s="74" t="s">
        <v>124</v>
      </c>
      <c r="B98" s="74">
        <v>3.4738476062479395</v>
      </c>
      <c r="C98" s="74">
        <v>3.4518065721594318</v>
      </c>
      <c r="D98" s="74">
        <v>3.389335426547353</v>
      </c>
      <c r="E98" s="74">
        <v>2.9779315789523038</v>
      </c>
      <c r="F98" s="74">
        <v>3.0721989711551085</v>
      </c>
      <c r="G98" s="77">
        <v>-6.3630365514122378E-4</v>
      </c>
      <c r="H98" s="77">
        <v>-1.8247206978270203E-3</v>
      </c>
      <c r="I98" s="77">
        <v>-3.1833522958915839E-2</v>
      </c>
      <c r="J98" s="77">
        <v>3.1655325081703101E-2</v>
      </c>
      <c r="K98" s="78" t="str">
        <f t="shared" si="1"/>
        <v>b</v>
      </c>
      <c r="L98" s="74" t="s">
        <v>352</v>
      </c>
    </row>
    <row r="99" spans="1:12" ht="14.5" customHeight="1" x14ac:dyDescent="0.35">
      <c r="A99" s="76" t="s">
        <v>126</v>
      </c>
      <c r="B99" s="74">
        <v>6.6004310250147062</v>
      </c>
      <c r="C99" s="74">
        <v>7.5760805846368982</v>
      </c>
      <c r="D99" s="74">
        <v>4.9694446626421991</v>
      </c>
      <c r="E99" s="74">
        <v>5.1029490080376574</v>
      </c>
      <c r="F99" s="74">
        <v>5.2072014423232078</v>
      </c>
      <c r="G99" s="77">
        <v>1.3881570423504686E-2</v>
      </c>
      <c r="H99" s="77">
        <v>-4.1292053082319424E-2</v>
      </c>
      <c r="I99" s="77">
        <v>6.6496397096018622E-3</v>
      </c>
      <c r="J99" s="77">
        <v>2.042984049445562E-2</v>
      </c>
      <c r="K99" s="78" t="str">
        <f t="shared" si="1"/>
        <v>b</v>
      </c>
      <c r="L99" s="74" t="s">
        <v>352</v>
      </c>
    </row>
    <row r="100" spans="1:12" ht="14.5" customHeight="1" x14ac:dyDescent="0.35">
      <c r="A100" s="76" t="s">
        <v>127</v>
      </c>
      <c r="B100" s="74">
        <v>4.8820266233966594</v>
      </c>
      <c r="C100" s="74">
        <v>5.046989193592033</v>
      </c>
      <c r="D100" s="74">
        <v>4.5588322925668239</v>
      </c>
      <c r="E100" s="74">
        <v>3.8712439641889409</v>
      </c>
      <c r="F100" s="74">
        <v>3.7423861690423239</v>
      </c>
      <c r="G100" s="77">
        <v>3.3286718514120572E-3</v>
      </c>
      <c r="H100" s="77">
        <v>-1.012096992794187E-2</v>
      </c>
      <c r="I100" s="77">
        <v>-4.0048633158681679E-2</v>
      </c>
      <c r="J100" s="77">
        <v>-3.3285888551230491E-2</v>
      </c>
      <c r="K100" s="78" t="str">
        <f t="shared" si="1"/>
        <v>b</v>
      </c>
      <c r="L100" s="74" t="s">
        <v>352</v>
      </c>
    </row>
    <row r="101" spans="1:12" ht="14.5" customHeight="1" x14ac:dyDescent="0.35">
      <c r="A101" s="76" t="s">
        <v>128</v>
      </c>
      <c r="B101" s="74">
        <v>6.1270503913862511</v>
      </c>
      <c r="C101" s="74">
        <v>5.5175968683923964</v>
      </c>
      <c r="D101" s="74">
        <v>4.3712529313713597</v>
      </c>
      <c r="E101" s="74">
        <v>4.5089384467510349</v>
      </c>
      <c r="F101" s="74">
        <v>4.6426614252070788</v>
      </c>
      <c r="G101" s="77">
        <v>-1.0422410582400676E-2</v>
      </c>
      <c r="H101" s="77">
        <v>-2.3020171537205258E-2</v>
      </c>
      <c r="I101" s="77">
        <v>7.7831494964006875E-3</v>
      </c>
      <c r="J101" s="77">
        <v>2.9657308485193212E-2</v>
      </c>
      <c r="K101" s="78" t="str">
        <f t="shared" si="1"/>
        <v>b</v>
      </c>
      <c r="L101" s="74" t="s">
        <v>352</v>
      </c>
    </row>
    <row r="102" spans="1:12" ht="14.5" customHeight="1" x14ac:dyDescent="0.35">
      <c r="A102" s="76" t="s">
        <v>129</v>
      </c>
      <c r="B102" s="74">
        <v>14.413774714147518</v>
      </c>
      <c r="C102" s="74">
        <v>10.085456749627802</v>
      </c>
      <c r="D102" s="74">
        <v>8.8226416080859806</v>
      </c>
      <c r="E102" s="74">
        <v>7.8715739158208811</v>
      </c>
      <c r="F102" s="74">
        <v>7.9228524513391445</v>
      </c>
      <c r="G102" s="77">
        <v>-3.507894244763432E-2</v>
      </c>
      <c r="H102" s="77">
        <v>-1.3288234712526159E-2</v>
      </c>
      <c r="I102" s="77">
        <v>-2.8113084990063708E-2</v>
      </c>
      <c r="J102" s="77">
        <v>6.5143942071357319E-3</v>
      </c>
      <c r="K102" s="78" t="str">
        <f t="shared" si="1"/>
        <v>b</v>
      </c>
      <c r="L102" s="74" t="s">
        <v>352</v>
      </c>
    </row>
    <row r="103" spans="1:12" ht="14.5" customHeight="1" x14ac:dyDescent="0.35">
      <c r="A103" s="76" t="s">
        <v>130</v>
      </c>
      <c r="B103" s="74">
        <v>8.0507315676178859</v>
      </c>
      <c r="C103" s="74">
        <v>8.7415907523110317</v>
      </c>
      <c r="D103" s="74">
        <v>7.9983503293776428</v>
      </c>
      <c r="E103" s="74">
        <v>7.8256637408987171</v>
      </c>
      <c r="F103" s="74">
        <v>7.8456905513170074</v>
      </c>
      <c r="G103" s="77">
        <v>8.2669053081378951E-3</v>
      </c>
      <c r="H103" s="77">
        <v>-8.8463259321885923E-3</v>
      </c>
      <c r="I103" s="77">
        <v>-5.441828225672074E-3</v>
      </c>
      <c r="J103" s="77">
        <v>2.5591197221555007E-3</v>
      </c>
      <c r="K103" s="78" t="str">
        <f t="shared" si="1"/>
        <v>b</v>
      </c>
      <c r="L103" s="74" t="s">
        <v>352</v>
      </c>
    </row>
    <row r="104" spans="1:12" ht="14.5" customHeight="1" x14ac:dyDescent="0.35">
      <c r="A104" s="76" t="s">
        <v>131</v>
      </c>
      <c r="B104" s="74">
        <v>3.2978603096435051</v>
      </c>
      <c r="C104" s="74">
        <v>2.7867118854057038</v>
      </c>
      <c r="D104" s="74">
        <v>4.8364311923105463</v>
      </c>
      <c r="E104" s="74">
        <v>4.0330958237965007</v>
      </c>
      <c r="F104" s="74">
        <v>4.1374599789716324</v>
      </c>
      <c r="G104" s="77">
        <v>-1.6700130786916123E-2</v>
      </c>
      <c r="H104" s="77">
        <v>5.6679530019430269E-2</v>
      </c>
      <c r="I104" s="77">
        <v>-4.439506959917161E-2</v>
      </c>
      <c r="J104" s="77">
        <v>2.5876934180276923E-2</v>
      </c>
      <c r="K104" s="78" t="str">
        <f t="shared" si="1"/>
        <v>a</v>
      </c>
      <c r="L104" s="74" t="s">
        <v>353</v>
      </c>
    </row>
    <row r="105" spans="1:12" ht="14.5" customHeight="1" x14ac:dyDescent="0.35">
      <c r="A105" s="76" t="s">
        <v>133</v>
      </c>
      <c r="B105" s="74" t="s">
        <v>290</v>
      </c>
      <c r="C105" s="74" t="s">
        <v>290</v>
      </c>
      <c r="D105" s="74" t="s">
        <v>290</v>
      </c>
      <c r="E105" s="74" t="s">
        <v>290</v>
      </c>
      <c r="F105" s="74" t="s">
        <v>290</v>
      </c>
      <c r="G105" s="77"/>
      <c r="H105" s="77"/>
      <c r="I105" s="77"/>
      <c r="J105" s="77"/>
      <c r="K105" s="78" t="str">
        <f t="shared" si="1"/>
        <v/>
      </c>
      <c r="L105" s="74" t="s">
        <v>352</v>
      </c>
    </row>
    <row r="106" spans="1:12" ht="14.5" customHeight="1" x14ac:dyDescent="0.35">
      <c r="A106" s="76" t="s">
        <v>135</v>
      </c>
      <c r="B106" s="74">
        <v>7.800679638361208</v>
      </c>
      <c r="C106" s="74">
        <v>8.0736916870428477</v>
      </c>
      <c r="D106" s="74">
        <v>6.9597967695288538</v>
      </c>
      <c r="E106" s="74">
        <v>6.6255328089856151</v>
      </c>
      <c r="F106" s="74">
        <v>6.5480533716495435</v>
      </c>
      <c r="G106" s="77">
        <v>3.445920858923035E-3</v>
      </c>
      <c r="H106" s="77">
        <v>-1.4736396814686858E-2</v>
      </c>
      <c r="I106" s="77">
        <v>-1.2229475018570191E-2</v>
      </c>
      <c r="J106" s="77">
        <v>-1.1694068925444445E-2</v>
      </c>
      <c r="K106" s="78" t="str">
        <f t="shared" si="1"/>
        <v>b</v>
      </c>
      <c r="L106" s="74" t="s">
        <v>352</v>
      </c>
    </row>
    <row r="107" spans="1:12" ht="14.5" customHeight="1" x14ac:dyDescent="0.35">
      <c r="A107" s="76" t="s">
        <v>136</v>
      </c>
      <c r="B107" s="74" t="s">
        <v>290</v>
      </c>
      <c r="C107" s="74" t="s">
        <v>290</v>
      </c>
      <c r="D107" s="74" t="s">
        <v>290</v>
      </c>
      <c r="E107" s="74" t="s">
        <v>290</v>
      </c>
      <c r="F107" s="74" t="s">
        <v>290</v>
      </c>
      <c r="G107" s="77"/>
      <c r="H107" s="77"/>
      <c r="I107" s="77"/>
      <c r="J107" s="77"/>
      <c r="K107" s="78" t="str">
        <f t="shared" si="1"/>
        <v/>
      </c>
      <c r="L107" s="74" t="s">
        <v>352</v>
      </c>
    </row>
    <row r="108" spans="1:12" ht="14.5" customHeight="1" x14ac:dyDescent="0.35">
      <c r="A108" s="76" t="s">
        <v>137</v>
      </c>
      <c r="B108" s="74">
        <v>4.8977275810783558</v>
      </c>
      <c r="C108" s="74">
        <v>5.4651667034740603</v>
      </c>
      <c r="D108" s="74">
        <v>5.9580896147571805</v>
      </c>
      <c r="E108" s="74">
        <v>4.9672133695449219</v>
      </c>
      <c r="F108" s="74">
        <v>5.3167932520547376</v>
      </c>
      <c r="G108" s="77">
        <v>1.1022635131449299E-2</v>
      </c>
      <c r="H108" s="77">
        <v>8.6729207498983385E-3</v>
      </c>
      <c r="I108" s="77">
        <v>-4.4454335903215458E-2</v>
      </c>
      <c r="J108" s="77">
        <v>7.0377464486057084E-2</v>
      </c>
      <c r="K108" s="78" t="str">
        <f t="shared" si="1"/>
        <v>b</v>
      </c>
      <c r="L108" s="74" t="s">
        <v>352</v>
      </c>
    </row>
    <row r="109" spans="1:12" ht="14.5" customHeight="1" x14ac:dyDescent="0.35">
      <c r="A109" s="76" t="s">
        <v>139</v>
      </c>
      <c r="B109" s="74">
        <v>20.542158140238019</v>
      </c>
      <c r="C109" s="74">
        <v>9.5538166419824684</v>
      </c>
      <c r="D109" s="74">
        <v>7.5838307342134534</v>
      </c>
      <c r="E109" s="74">
        <v>9.2119183320344717</v>
      </c>
      <c r="F109" s="74">
        <v>8.6428484412244231</v>
      </c>
      <c r="G109" s="77">
        <v>-7.3696972739985434E-2</v>
      </c>
      <c r="H109" s="77">
        <v>-2.2827642754157496E-2</v>
      </c>
      <c r="I109" s="77">
        <v>4.9821256377416079E-2</v>
      </c>
      <c r="J109" s="77">
        <v>-6.1775394689627894E-2</v>
      </c>
      <c r="K109" s="78" t="str">
        <f t="shared" si="1"/>
        <v>b</v>
      </c>
      <c r="L109" s="74" t="s">
        <v>352</v>
      </c>
    </row>
    <row r="110" spans="1:12" ht="14.5" customHeight="1" x14ac:dyDescent="0.35">
      <c r="A110" s="76" t="s">
        <v>141</v>
      </c>
      <c r="B110" s="74">
        <v>8.6903499221754092</v>
      </c>
      <c r="C110" s="74">
        <v>5.580550069697674</v>
      </c>
      <c r="D110" s="74">
        <v>4.7726450964585805</v>
      </c>
      <c r="E110" s="74">
        <v>3.9392720544792321</v>
      </c>
      <c r="F110" s="74">
        <v>5.1718902504694411</v>
      </c>
      <c r="G110" s="77">
        <v>-4.3325992456588858E-2</v>
      </c>
      <c r="H110" s="77">
        <v>-1.5517018169759478E-2</v>
      </c>
      <c r="I110" s="77">
        <v>-4.6843511453102282E-2</v>
      </c>
      <c r="J110" s="77">
        <v>0.3129050695010096</v>
      </c>
      <c r="K110" s="78" t="str">
        <f t="shared" si="1"/>
        <v>a</v>
      </c>
      <c r="L110" s="74" t="s">
        <v>353</v>
      </c>
    </row>
    <row r="111" spans="1:12" ht="14.5" customHeight="1" x14ac:dyDescent="0.35">
      <c r="A111" s="76" t="s">
        <v>142</v>
      </c>
      <c r="B111" s="74">
        <v>21.390684294207009</v>
      </c>
      <c r="C111" s="74">
        <v>6.0726218038727175</v>
      </c>
      <c r="D111" s="74">
        <v>4.9290167570758872</v>
      </c>
      <c r="E111" s="74">
        <v>4.093339922558588</v>
      </c>
      <c r="F111" s="74">
        <v>3.9141240713196583</v>
      </c>
      <c r="G111" s="77">
        <v>-0.11831154182160419</v>
      </c>
      <c r="H111" s="77">
        <v>-2.0648921318397684E-2</v>
      </c>
      <c r="I111" s="77">
        <v>-4.5382527312243459E-2</v>
      </c>
      <c r="J111" s="77">
        <v>-4.3782303602801886E-2</v>
      </c>
      <c r="K111" s="78" t="str">
        <f t="shared" si="1"/>
        <v>b</v>
      </c>
      <c r="L111" s="74" t="s">
        <v>352</v>
      </c>
    </row>
    <row r="112" spans="1:12" ht="14.5" customHeight="1" x14ac:dyDescent="0.35">
      <c r="A112" s="76" t="s">
        <v>143</v>
      </c>
      <c r="B112" s="74">
        <v>3.8503955876951572</v>
      </c>
      <c r="C112" s="74">
        <v>5.0656212876138857</v>
      </c>
      <c r="D112" s="74">
        <v>3.7818385397714458</v>
      </c>
      <c r="E112" s="74">
        <v>4.1509841891315142</v>
      </c>
      <c r="F112" s="74">
        <v>4.1776431604760207</v>
      </c>
      <c r="G112" s="77">
        <v>2.7809758416473818E-2</v>
      </c>
      <c r="H112" s="77">
        <v>-2.8803683632937171E-2</v>
      </c>
      <c r="I112" s="77">
        <v>2.3556979342220563E-2</v>
      </c>
      <c r="J112" s="77">
        <v>6.422325436533205E-3</v>
      </c>
      <c r="K112" s="78" t="str">
        <f t="shared" si="1"/>
        <v>b</v>
      </c>
      <c r="L112" s="74" t="s">
        <v>352</v>
      </c>
    </row>
    <row r="113" spans="1:12" ht="14.5" customHeight="1" x14ac:dyDescent="0.35">
      <c r="A113" s="76" t="s">
        <v>144</v>
      </c>
      <c r="B113" s="74">
        <v>16.358222230991654</v>
      </c>
      <c r="C113" s="74">
        <v>14.35426399365366</v>
      </c>
      <c r="D113" s="74">
        <v>10.811611568656613</v>
      </c>
      <c r="E113" s="74">
        <v>10.307618423384969</v>
      </c>
      <c r="F113" s="74">
        <v>9.7240284999753399</v>
      </c>
      <c r="G113" s="77">
        <v>-1.2983341639970836E-2</v>
      </c>
      <c r="H113" s="77">
        <v>-2.7944749312532546E-2</v>
      </c>
      <c r="I113" s="77">
        <v>-1.1863424829611557E-2</v>
      </c>
      <c r="J113" s="77">
        <v>-5.6617338694419983E-2</v>
      </c>
      <c r="K113" s="78" t="str">
        <f t="shared" si="1"/>
        <v>a</v>
      </c>
      <c r="L113" s="74" t="s">
        <v>353</v>
      </c>
    </row>
    <row r="114" spans="1:12" ht="14.5" customHeight="1" x14ac:dyDescent="0.35">
      <c r="A114" s="76" t="s">
        <v>145</v>
      </c>
      <c r="B114" s="74">
        <v>20.694135585078932</v>
      </c>
      <c r="C114" s="74">
        <v>20.201034884128198</v>
      </c>
      <c r="D114" s="74">
        <v>27.023167862975665</v>
      </c>
      <c r="E114" s="74">
        <v>25.385543137280322</v>
      </c>
      <c r="F114" s="74">
        <v>25.992342681539174</v>
      </c>
      <c r="G114" s="77">
        <v>-2.408746311790444E-3</v>
      </c>
      <c r="H114" s="77">
        <v>2.9523499350354365E-2</v>
      </c>
      <c r="I114" s="77">
        <v>-1.5507186650858262E-2</v>
      </c>
      <c r="J114" s="77">
        <v>2.3903350855145833E-2</v>
      </c>
      <c r="K114" s="78" t="str">
        <f t="shared" si="1"/>
        <v>a</v>
      </c>
      <c r="L114" s="74" t="s">
        <v>353</v>
      </c>
    </row>
    <row r="115" spans="1:12" ht="14.5" customHeight="1" x14ac:dyDescent="0.35">
      <c r="A115" s="76" t="s">
        <v>146</v>
      </c>
      <c r="B115" s="74">
        <v>5.1744964583332287</v>
      </c>
      <c r="C115" s="74">
        <v>5.6442609909132448</v>
      </c>
      <c r="D115" s="74">
        <v>4.7604997529469726</v>
      </c>
      <c r="E115" s="74">
        <v>4.4443366089380509</v>
      </c>
      <c r="F115" s="74">
        <v>4.2082609407282003</v>
      </c>
      <c r="G115" s="77">
        <v>8.7275895977005913E-3</v>
      </c>
      <c r="H115" s="77">
        <v>-1.6884494048031717E-2</v>
      </c>
      <c r="I115" s="77">
        <v>-1.7033766456199473E-2</v>
      </c>
      <c r="J115" s="77">
        <v>-5.3118314156285207E-2</v>
      </c>
      <c r="K115" s="78" t="str">
        <f t="shared" si="1"/>
        <v>b</v>
      </c>
      <c r="L115" s="74" t="s">
        <v>352</v>
      </c>
    </row>
    <row r="116" spans="1:12" ht="14.5" customHeight="1" x14ac:dyDescent="0.35">
      <c r="A116" s="76" t="s">
        <v>147</v>
      </c>
      <c r="B116" s="74" t="s">
        <v>290</v>
      </c>
      <c r="C116" s="74" t="s">
        <v>290</v>
      </c>
      <c r="D116" s="74" t="s">
        <v>290</v>
      </c>
      <c r="E116" s="74" t="s">
        <v>290</v>
      </c>
      <c r="F116" s="74" t="s">
        <v>290</v>
      </c>
      <c r="G116" s="77"/>
      <c r="H116" s="77"/>
      <c r="I116" s="77"/>
      <c r="J116" s="77"/>
      <c r="K116" s="78" t="str">
        <f t="shared" si="1"/>
        <v/>
      </c>
      <c r="L116" s="74" t="s">
        <v>353</v>
      </c>
    </row>
    <row r="117" spans="1:12" ht="14.5" customHeight="1" x14ac:dyDescent="0.35">
      <c r="A117" s="76" t="s">
        <v>148</v>
      </c>
      <c r="B117" s="74">
        <v>28.888160286742188</v>
      </c>
      <c r="C117" s="74">
        <v>6.9989157007319713</v>
      </c>
      <c r="D117" s="74">
        <v>4.5222951295094207</v>
      </c>
      <c r="E117" s="74">
        <v>3.8074364334584745</v>
      </c>
      <c r="F117" s="74">
        <v>3.8593072685318202</v>
      </c>
      <c r="G117" s="77">
        <v>-0.13217713656861763</v>
      </c>
      <c r="H117" s="77">
        <v>-4.2733603500276995E-2</v>
      </c>
      <c r="I117" s="77">
        <v>-4.2103822983807215E-2</v>
      </c>
      <c r="J117" s="77">
        <v>1.3623559048162148E-2</v>
      </c>
      <c r="K117" s="78" t="str">
        <f t="shared" si="1"/>
        <v>b</v>
      </c>
      <c r="L117" s="74" t="s">
        <v>352</v>
      </c>
    </row>
    <row r="118" spans="1:12" ht="14.5" customHeight="1" x14ac:dyDescent="0.35">
      <c r="A118" s="76" t="s">
        <v>149</v>
      </c>
      <c r="B118" s="74">
        <v>6.4483476566157947</v>
      </c>
      <c r="C118" s="74">
        <v>3.9345640288638593</v>
      </c>
      <c r="D118" s="74">
        <v>3.8011786511098902</v>
      </c>
      <c r="E118" s="74">
        <v>3.066832918725003</v>
      </c>
      <c r="F118" s="74">
        <v>2.8727579045091409</v>
      </c>
      <c r="G118" s="77">
        <v>-4.8201935503347393E-2</v>
      </c>
      <c r="H118" s="77">
        <v>-3.4429486703221324E-3</v>
      </c>
      <c r="I118" s="77">
        <v>-5.2251820885669487E-2</v>
      </c>
      <c r="J118" s="77">
        <v>-6.3281900044475314E-2</v>
      </c>
      <c r="K118" s="78" t="str">
        <f t="shared" si="1"/>
        <v>b</v>
      </c>
      <c r="L118" s="74" t="s">
        <v>352</v>
      </c>
    </row>
    <row r="119" spans="1:12" ht="14.5" customHeight="1" x14ac:dyDescent="0.35">
      <c r="A119" s="76" t="s">
        <v>409</v>
      </c>
      <c r="B119" s="74">
        <v>1.0453088018470473</v>
      </c>
      <c r="C119" s="74">
        <v>1.3030009319293148</v>
      </c>
      <c r="D119" s="74">
        <v>0.58127877457231014</v>
      </c>
      <c r="E119" s="74">
        <v>0.43654341502338095</v>
      </c>
      <c r="F119" s="74">
        <v>0.6570955074474818</v>
      </c>
      <c r="G119" s="77">
        <v>2.2280347455719385E-2</v>
      </c>
      <c r="H119" s="77">
        <v>-7.7547581447532488E-2</v>
      </c>
      <c r="I119" s="77">
        <v>-6.9083465408479983E-2</v>
      </c>
      <c r="J119" s="77">
        <v>0.50522372995200993</v>
      </c>
      <c r="K119" s="78" t="str">
        <f t="shared" si="1"/>
        <v>a</v>
      </c>
      <c r="L119" s="74" t="s">
        <v>353</v>
      </c>
    </row>
    <row r="120" spans="1:12" ht="14.5" customHeight="1" x14ac:dyDescent="0.35">
      <c r="A120" s="80" t="s">
        <v>152</v>
      </c>
      <c r="B120" s="74">
        <v>5.3934228096952062</v>
      </c>
      <c r="C120" s="74">
        <v>6.3673425044823153</v>
      </c>
      <c r="D120" s="74">
        <v>5.1141168416370428</v>
      </c>
      <c r="E120" s="74">
        <v>4.4094181430595603</v>
      </c>
      <c r="F120" s="74">
        <v>4.226567457072739</v>
      </c>
      <c r="G120" s="77">
        <v>1.6738746900237356E-2</v>
      </c>
      <c r="H120" s="77">
        <v>-2.1679298374317479E-2</v>
      </c>
      <c r="I120" s="77">
        <v>-3.6386979422242449E-2</v>
      </c>
      <c r="J120" s="77">
        <v>-4.1468211916946163E-2</v>
      </c>
      <c r="K120" s="78" t="str">
        <f t="shared" si="1"/>
        <v>b</v>
      </c>
      <c r="L120" s="74" t="s">
        <v>352</v>
      </c>
    </row>
    <row r="121" spans="1:12" ht="14.5" customHeight="1" x14ac:dyDescent="0.35">
      <c r="A121" s="76" t="s">
        <v>154</v>
      </c>
      <c r="B121" s="74">
        <v>4.4244472361609573</v>
      </c>
      <c r="C121" s="74">
        <v>5.1915780258701894</v>
      </c>
      <c r="D121" s="74">
        <v>5.1323064799732387</v>
      </c>
      <c r="E121" s="74">
        <v>5.2733052212126186</v>
      </c>
      <c r="F121" s="74">
        <v>5.366858453657259</v>
      </c>
      <c r="G121" s="77">
        <v>1.6117746831112445E-2</v>
      </c>
      <c r="H121" s="77">
        <v>-1.1475947907106931E-3</v>
      </c>
      <c r="I121" s="77">
        <v>6.7985505040533134E-3</v>
      </c>
      <c r="J121" s="77">
        <v>1.7740909831714058E-2</v>
      </c>
      <c r="K121" s="78" t="str">
        <f t="shared" si="1"/>
        <v>a</v>
      </c>
      <c r="L121" s="74" t="s">
        <v>353</v>
      </c>
    </row>
    <row r="122" spans="1:12" ht="14.5" customHeight="1" x14ac:dyDescent="0.35">
      <c r="A122" s="76" t="s">
        <v>155</v>
      </c>
      <c r="B122" s="74">
        <v>9.1360768633211187</v>
      </c>
      <c r="C122" s="74">
        <v>6.6157181445115896</v>
      </c>
      <c r="D122" s="74">
        <v>4.9217455628853584</v>
      </c>
      <c r="E122" s="74">
        <v>4.326307126834589</v>
      </c>
      <c r="F122" s="74">
        <v>4.0847783540293943</v>
      </c>
      <c r="G122" s="77">
        <v>-3.1762887856831235E-2</v>
      </c>
      <c r="H122" s="77">
        <v>-2.9145346948695083E-2</v>
      </c>
      <c r="I122" s="77">
        <v>-3.1723153409370264E-2</v>
      </c>
      <c r="J122" s="77">
        <v>-5.5827930316614593E-2</v>
      </c>
      <c r="K122" s="78" t="str">
        <f t="shared" si="1"/>
        <v>a</v>
      </c>
      <c r="L122" s="74" t="s">
        <v>353</v>
      </c>
    </row>
    <row r="123" spans="1:12" ht="14.5" customHeight="1" x14ac:dyDescent="0.35">
      <c r="A123" s="76" t="s">
        <v>156</v>
      </c>
      <c r="B123" s="74">
        <v>4.802772770844169</v>
      </c>
      <c r="C123" s="74">
        <v>5.4128117369188127</v>
      </c>
      <c r="D123" s="74">
        <v>5.177757421699404</v>
      </c>
      <c r="E123" s="74">
        <v>5.1349607186363304</v>
      </c>
      <c r="F123" s="74">
        <v>4.6822051358196353</v>
      </c>
      <c r="G123" s="77">
        <v>1.2029304607529268E-2</v>
      </c>
      <c r="H123" s="77">
        <v>-4.4298247586366246E-3</v>
      </c>
      <c r="I123" s="77">
        <v>-2.0728084430672311E-3</v>
      </c>
      <c r="J123" s="77">
        <v>-8.8171187205679624E-2</v>
      </c>
      <c r="K123" s="78" t="str">
        <f t="shared" si="1"/>
        <v>b</v>
      </c>
      <c r="L123" s="74" t="s">
        <v>352</v>
      </c>
    </row>
    <row r="124" spans="1:12" ht="14.5" customHeight="1" x14ac:dyDescent="0.35">
      <c r="A124" s="76" t="s">
        <v>157</v>
      </c>
      <c r="B124" s="74">
        <v>17.175016462277608</v>
      </c>
      <c r="C124" s="74">
        <v>3.5740145169208288</v>
      </c>
      <c r="D124" s="74">
        <v>3.4717460737341286</v>
      </c>
      <c r="E124" s="74">
        <v>3.9576491717134497</v>
      </c>
      <c r="F124" s="74">
        <v>3.8428358737821493</v>
      </c>
      <c r="G124" s="77">
        <v>-0.1452759680593706</v>
      </c>
      <c r="H124" s="77">
        <v>-2.8989718288445765E-3</v>
      </c>
      <c r="I124" s="77">
        <v>3.3290258572088005E-2</v>
      </c>
      <c r="J124" s="77">
        <v>-2.9010478935805328E-2</v>
      </c>
      <c r="K124" s="78" t="str">
        <f t="shared" si="1"/>
        <v>a</v>
      </c>
      <c r="L124" s="74" t="s">
        <v>353</v>
      </c>
    </row>
    <row r="125" spans="1:12" ht="14.5" customHeight="1" x14ac:dyDescent="0.35">
      <c r="A125" s="76" t="s">
        <v>158</v>
      </c>
      <c r="B125" s="74">
        <v>4.0112638119521877</v>
      </c>
      <c r="C125" s="74">
        <v>3.5303562384117062</v>
      </c>
      <c r="D125" s="74">
        <v>2.7757444221464986</v>
      </c>
      <c r="E125" s="74">
        <v>2.8732574253275955</v>
      </c>
      <c r="F125" s="74">
        <v>2.8264194237202367</v>
      </c>
      <c r="G125" s="77">
        <v>-1.2689557257069661E-2</v>
      </c>
      <c r="H125" s="77">
        <v>-2.3761132458138157E-2</v>
      </c>
      <c r="I125" s="77">
        <v>8.6692133794312731E-3</v>
      </c>
      <c r="J125" s="77">
        <v>-1.6301359284582206E-2</v>
      </c>
      <c r="K125" s="78" t="str">
        <f t="shared" si="1"/>
        <v>a</v>
      </c>
      <c r="L125" s="74" t="s">
        <v>353</v>
      </c>
    </row>
    <row r="126" spans="1:12" ht="14.5" customHeight="1" x14ac:dyDescent="0.35">
      <c r="A126" s="76" t="s">
        <v>159</v>
      </c>
      <c r="B126" s="74">
        <v>5.0849189080849841</v>
      </c>
      <c r="C126" s="74">
        <v>2.9489367351781341</v>
      </c>
      <c r="D126" s="74">
        <v>2.9850699786538146</v>
      </c>
      <c r="E126" s="74">
        <v>2.3451270147995835</v>
      </c>
      <c r="F126" s="74">
        <v>1.8084540946743393</v>
      </c>
      <c r="G126" s="77">
        <v>-5.3025809897002785E-2</v>
      </c>
      <c r="H126" s="77">
        <v>1.2185932197157356E-3</v>
      </c>
      <c r="I126" s="77">
        <v>-5.8537636166885454E-2</v>
      </c>
      <c r="J126" s="77">
        <v>-0.22884599287732343</v>
      </c>
      <c r="K126" s="78" t="str">
        <f t="shared" si="1"/>
        <v>b</v>
      </c>
      <c r="L126" s="74" t="s">
        <v>352</v>
      </c>
    </row>
    <row r="127" spans="1:12" ht="14.5" customHeight="1" x14ac:dyDescent="0.35">
      <c r="A127" s="76" t="s">
        <v>160</v>
      </c>
      <c r="B127" s="74" t="s">
        <v>290</v>
      </c>
      <c r="C127" s="74">
        <v>10.575338345820018</v>
      </c>
      <c r="D127" s="74">
        <v>11.790864054515279</v>
      </c>
      <c r="E127" s="74">
        <v>10.93892515273307</v>
      </c>
      <c r="F127" s="74">
        <v>11.346862419978567</v>
      </c>
      <c r="G127" s="77"/>
      <c r="H127" s="77">
        <v>1.0939430706615294E-2</v>
      </c>
      <c r="I127" s="77">
        <v>-1.857468807981022E-2</v>
      </c>
      <c r="J127" s="77">
        <v>3.7292262406930732E-2</v>
      </c>
      <c r="K127" s="78" t="str">
        <f t="shared" si="1"/>
        <v>a</v>
      </c>
      <c r="L127" s="74" t="s">
        <v>353</v>
      </c>
    </row>
    <row r="128" spans="1:12" ht="14.5" customHeight="1" x14ac:dyDescent="0.35">
      <c r="A128" s="76" t="s">
        <v>161</v>
      </c>
      <c r="B128" s="74">
        <v>4.0050294079345488</v>
      </c>
      <c r="C128" s="74">
        <v>3.8520099856106511</v>
      </c>
      <c r="D128" s="74">
        <v>3.7312197800460463</v>
      </c>
      <c r="E128" s="74">
        <v>3.643142228177298</v>
      </c>
      <c r="F128" s="74">
        <v>3.5860483836840729</v>
      </c>
      <c r="G128" s="77">
        <v>-3.888005761916502E-3</v>
      </c>
      <c r="H128" s="77">
        <v>-3.1809188510456554E-3</v>
      </c>
      <c r="I128" s="77">
        <v>-5.9543621537815339E-3</v>
      </c>
      <c r="J128" s="77">
        <v>-1.5671593618179935E-2</v>
      </c>
      <c r="K128" s="78" t="str">
        <f t="shared" si="1"/>
        <v>a</v>
      </c>
      <c r="L128" s="74" t="s">
        <v>353</v>
      </c>
    </row>
    <row r="129" spans="1:12" ht="14.5" customHeight="1" x14ac:dyDescent="0.35">
      <c r="A129" s="76" t="s">
        <v>162</v>
      </c>
      <c r="B129" s="74">
        <v>3.5672932073920021</v>
      </c>
      <c r="C129" s="74">
        <v>3.2173398337716375</v>
      </c>
      <c r="D129" s="74">
        <v>2.7672724936393154</v>
      </c>
      <c r="E129" s="74">
        <v>2.5489348924638824</v>
      </c>
      <c r="F129" s="74">
        <v>2.5508634153447747</v>
      </c>
      <c r="G129" s="77">
        <v>-1.0272100227594727E-2</v>
      </c>
      <c r="H129" s="77">
        <v>-1.4956297108740024E-2</v>
      </c>
      <c r="I129" s="77">
        <v>-2.033700417625961E-2</v>
      </c>
      <c r="J129" s="77">
        <v>7.5659950616779881E-4</v>
      </c>
      <c r="K129" s="78" t="str">
        <f t="shared" si="1"/>
        <v>b</v>
      </c>
      <c r="L129" s="74" t="s">
        <v>352</v>
      </c>
    </row>
    <row r="130" spans="1:12" ht="14.5" customHeight="1" x14ac:dyDescent="0.35">
      <c r="A130" s="76" t="s">
        <v>163</v>
      </c>
      <c r="B130" s="74">
        <v>4.8206573299884159</v>
      </c>
      <c r="C130" s="74">
        <v>4.1340901970471204</v>
      </c>
      <c r="D130" s="74">
        <v>4.1010649220581863</v>
      </c>
      <c r="E130" s="74">
        <v>3.8531199935074283</v>
      </c>
      <c r="F130" s="74">
        <v>3.7385234294545833</v>
      </c>
      <c r="G130" s="77">
        <v>-1.5246872783599152E-2</v>
      </c>
      <c r="H130" s="77">
        <v>-8.0173866536337179E-4</v>
      </c>
      <c r="I130" s="77">
        <v>-1.5469958858969735E-2</v>
      </c>
      <c r="J130" s="77">
        <v>-2.9741239371195882E-2</v>
      </c>
      <c r="K130" s="78" t="str">
        <f t="shared" si="1"/>
        <v>b</v>
      </c>
      <c r="L130" s="74" t="s">
        <v>352</v>
      </c>
    </row>
    <row r="131" spans="1:12" x14ac:dyDescent="0.35">
      <c r="A131" s="81" t="s">
        <v>354</v>
      </c>
      <c r="B131" s="74" t="s">
        <v>290</v>
      </c>
      <c r="C131" s="74" t="s">
        <v>290</v>
      </c>
      <c r="D131" s="74" t="s">
        <v>290</v>
      </c>
      <c r="E131" s="74" t="s">
        <v>290</v>
      </c>
      <c r="F131" s="74" t="s">
        <v>290</v>
      </c>
      <c r="G131" s="77"/>
      <c r="H131" s="77"/>
      <c r="I131" s="77"/>
      <c r="J131" s="77"/>
      <c r="K131" s="78" t="str">
        <f t="shared" si="1"/>
        <v/>
      </c>
      <c r="L131" s="74" t="s">
        <v>353</v>
      </c>
    </row>
    <row r="132" spans="1:12" ht="14.5" customHeight="1" x14ac:dyDescent="0.35">
      <c r="A132" s="76" t="s">
        <v>166</v>
      </c>
      <c r="B132" s="74">
        <v>81.237128740483982</v>
      </c>
      <c r="C132" s="74">
        <v>14.288404016366778</v>
      </c>
      <c r="D132" s="74">
        <v>10.540975405112718</v>
      </c>
      <c r="E132" s="74">
        <v>8.1606778256439814</v>
      </c>
      <c r="F132" s="74">
        <v>8.3922668571230048</v>
      </c>
      <c r="G132" s="77">
        <v>-0.15952864639675346</v>
      </c>
      <c r="H132" s="77">
        <v>-2.9959855088577014E-2</v>
      </c>
      <c r="I132" s="77">
        <v>-6.1981598537202198E-2</v>
      </c>
      <c r="J132" s="77">
        <v>2.8378651433987656E-2</v>
      </c>
      <c r="K132" s="78" t="str">
        <f t="shared" ref="K132:K195" si="2">IF(ISNUMBER($J132),IF( $L132="Source: Energy Balances, UN Statistics Division (2017)","a",IF($L132 ="Source: World Energy Balances, IEA (2017)","b", IF($L132 ="Sources: World Bank analysis based on World Energy Statistics and Balances, IEA (2017); Energy Balances, UN Statistics Division (2017)","c"))),"")</f>
        <v>b</v>
      </c>
      <c r="L132" s="74" t="s">
        <v>352</v>
      </c>
    </row>
    <row r="133" spans="1:12" x14ac:dyDescent="0.35">
      <c r="A133" s="72" t="s">
        <v>168</v>
      </c>
      <c r="B133" s="74" t="s">
        <v>290</v>
      </c>
      <c r="G133" s="77"/>
      <c r="H133" s="77"/>
      <c r="I133" s="77"/>
      <c r="J133" s="77"/>
      <c r="K133" s="78" t="str">
        <f t="shared" si="2"/>
        <v/>
      </c>
    </row>
    <row r="134" spans="1:12" ht="14.5" customHeight="1" x14ac:dyDescent="0.35">
      <c r="A134" s="76" t="s">
        <v>169</v>
      </c>
      <c r="B134" s="74">
        <v>12.754272782115336</v>
      </c>
      <c r="C134" s="74">
        <v>8.9909747933090216</v>
      </c>
      <c r="D134" s="74">
        <v>7.8935970249360166</v>
      </c>
      <c r="E134" s="74">
        <v>6.6626482234237523</v>
      </c>
      <c r="F134" s="74">
        <v>6.095249071089663</v>
      </c>
      <c r="G134" s="77">
        <v>-3.4360310145890804E-2</v>
      </c>
      <c r="H134" s="77">
        <v>-1.2932580692111562E-2</v>
      </c>
      <c r="I134" s="77">
        <v>-4.1498088992696469E-2</v>
      </c>
      <c r="J134" s="77">
        <v>-8.5161205170534826E-2</v>
      </c>
      <c r="K134" s="78" t="str">
        <f t="shared" si="2"/>
        <v>b</v>
      </c>
      <c r="L134" s="74" t="s">
        <v>352</v>
      </c>
    </row>
    <row r="135" spans="1:12" ht="14.5" customHeight="1" x14ac:dyDescent="0.35">
      <c r="A135" s="76" t="s">
        <v>170</v>
      </c>
      <c r="B135" s="74" t="s">
        <v>290</v>
      </c>
      <c r="C135" s="74" t="s">
        <v>290</v>
      </c>
      <c r="D135" s="74">
        <v>5.4308882488984418</v>
      </c>
      <c r="E135" s="74">
        <v>4.3543569464884984</v>
      </c>
      <c r="F135" s="74">
        <v>4.446375577372577</v>
      </c>
      <c r="G135" s="77"/>
      <c r="H135" s="77"/>
      <c r="I135" s="77">
        <v>-5.3733881597330613E-2</v>
      </c>
      <c r="J135" s="77">
        <v>2.1132541960825257E-2</v>
      </c>
      <c r="K135" s="78" t="str">
        <f t="shared" si="2"/>
        <v>b</v>
      </c>
      <c r="L135" s="74" t="s">
        <v>352</v>
      </c>
    </row>
    <row r="136" spans="1:12" ht="14.5" customHeight="1" x14ac:dyDescent="0.35">
      <c r="A136" s="76" t="s">
        <v>171</v>
      </c>
      <c r="B136" s="74">
        <v>3.2489224319222956</v>
      </c>
      <c r="C136" s="74">
        <v>3.5280001223131641</v>
      </c>
      <c r="D136" s="74">
        <v>3.3888757311702102</v>
      </c>
      <c r="E136" s="74">
        <v>3.2388555289356806</v>
      </c>
      <c r="F136" s="74">
        <v>3.1545269183288283</v>
      </c>
      <c r="G136" s="77">
        <v>8.274827770802462E-3</v>
      </c>
      <c r="H136" s="77">
        <v>-4.0152123071894863E-3</v>
      </c>
      <c r="I136" s="77">
        <v>-1.1255721995819701E-2</v>
      </c>
      <c r="J136" s="77">
        <v>-2.6036545888962093E-2</v>
      </c>
      <c r="K136" s="78" t="str">
        <f t="shared" si="2"/>
        <v>b</v>
      </c>
      <c r="L136" s="74" t="s">
        <v>352</v>
      </c>
    </row>
    <row r="137" spans="1:12" ht="14.5" customHeight="1" x14ac:dyDescent="0.35">
      <c r="A137" s="76" t="s">
        <v>172</v>
      </c>
      <c r="B137" s="74">
        <v>49.443453553547414</v>
      </c>
      <c r="C137" s="74">
        <v>29.595383356457607</v>
      </c>
      <c r="D137" s="74">
        <v>18.759355410330318</v>
      </c>
      <c r="E137" s="74">
        <v>16.582300735033673</v>
      </c>
      <c r="F137" s="74">
        <v>17.31057452238171</v>
      </c>
      <c r="G137" s="77">
        <v>-5.0026441816593881E-2</v>
      </c>
      <c r="H137" s="77">
        <v>-4.4568855173859445E-2</v>
      </c>
      <c r="I137" s="77">
        <v>-3.0368493006404651E-2</v>
      </c>
      <c r="J137" s="77">
        <v>4.3918741975858877E-2</v>
      </c>
      <c r="K137" s="78" t="str">
        <f t="shared" si="2"/>
        <v>b</v>
      </c>
      <c r="L137" s="74" t="s">
        <v>352</v>
      </c>
    </row>
    <row r="138" spans="1:12" ht="14.5" customHeight="1" x14ac:dyDescent="0.35">
      <c r="A138" s="76" t="s">
        <v>173</v>
      </c>
      <c r="B138" s="74">
        <v>14.813271385161613</v>
      </c>
      <c r="C138" s="74">
        <v>8.9250009688096945</v>
      </c>
      <c r="D138" s="74">
        <v>3.0322003359815266</v>
      </c>
      <c r="E138" s="74">
        <v>3.1299204578625224</v>
      </c>
      <c r="F138" s="74">
        <v>3.1241889037714459</v>
      </c>
      <c r="G138" s="77">
        <v>-4.9404554307673765E-2</v>
      </c>
      <c r="H138" s="77">
        <v>-0.10233361595102175</v>
      </c>
      <c r="I138" s="77">
        <v>7.9612868248772894E-3</v>
      </c>
      <c r="J138" s="77">
        <v>-1.8312139775560343E-3</v>
      </c>
      <c r="K138" s="78" t="str">
        <f t="shared" si="2"/>
        <v>b</v>
      </c>
      <c r="L138" s="74" t="s">
        <v>352</v>
      </c>
    </row>
    <row r="139" spans="1:12" ht="14.5" customHeight="1" x14ac:dyDescent="0.35">
      <c r="A139" s="76" t="s">
        <v>174</v>
      </c>
      <c r="B139" s="74" t="s">
        <v>290</v>
      </c>
      <c r="C139" s="74">
        <v>3.6813909694759812</v>
      </c>
      <c r="D139" s="74">
        <v>3.5032058858659134</v>
      </c>
      <c r="E139" s="74">
        <v>3.311005556991673</v>
      </c>
      <c r="F139" s="74">
        <v>3.260718504709633</v>
      </c>
      <c r="G139" s="77"/>
      <c r="H139" s="77">
        <v>-4.9489279980573508E-3</v>
      </c>
      <c r="I139" s="77">
        <v>-1.4007612437691996E-2</v>
      </c>
      <c r="J139" s="77">
        <v>-1.5187848952971872E-2</v>
      </c>
      <c r="K139" s="78" t="str">
        <f t="shared" si="2"/>
        <v>b</v>
      </c>
      <c r="L139" s="74" t="s">
        <v>352</v>
      </c>
    </row>
    <row r="140" spans="1:12" ht="14.5" customHeight="1" x14ac:dyDescent="0.35">
      <c r="A140" s="76" t="s">
        <v>175</v>
      </c>
      <c r="B140" s="74" t="s">
        <v>290</v>
      </c>
      <c r="C140" s="74" t="s">
        <v>290</v>
      </c>
      <c r="D140" s="74" t="s">
        <v>290</v>
      </c>
      <c r="E140" s="74" t="s">
        <v>290</v>
      </c>
      <c r="F140" s="74" t="s">
        <v>290</v>
      </c>
      <c r="G140" s="77"/>
      <c r="H140" s="77"/>
      <c r="I140" s="77"/>
      <c r="J140" s="77"/>
      <c r="K140" s="78" t="str">
        <f t="shared" si="2"/>
        <v/>
      </c>
      <c r="L140" s="74" t="s">
        <v>353</v>
      </c>
    </row>
    <row r="141" spans="1:12" ht="14.5" customHeight="1" x14ac:dyDescent="0.35">
      <c r="A141" s="76" t="s">
        <v>176</v>
      </c>
      <c r="B141" s="74">
        <v>10.791279953389376</v>
      </c>
      <c r="C141" s="74">
        <v>9.2862833985137119</v>
      </c>
      <c r="D141" s="74">
        <v>7.9656815558588816</v>
      </c>
      <c r="E141" s="74">
        <v>7.6036963521353442</v>
      </c>
      <c r="F141" s="74">
        <v>7.4238288037328344</v>
      </c>
      <c r="G141" s="77">
        <v>-1.4907761280400389E-2</v>
      </c>
      <c r="H141" s="77">
        <v>-1.522253771405746E-2</v>
      </c>
      <c r="I141" s="77">
        <v>-1.1559671937627858E-2</v>
      </c>
      <c r="J141" s="77">
        <v>-2.3655277653479412E-2</v>
      </c>
      <c r="K141" s="78" t="str">
        <f t="shared" si="2"/>
        <v>b</v>
      </c>
      <c r="L141" s="74" t="s">
        <v>352</v>
      </c>
    </row>
    <row r="142" spans="1:12" ht="14.5" customHeight="1" x14ac:dyDescent="0.35">
      <c r="A142" s="76" t="s">
        <v>177</v>
      </c>
      <c r="B142" s="74">
        <v>5.8640588324886442</v>
      </c>
      <c r="C142" s="74">
        <v>4.7530958459590735</v>
      </c>
      <c r="D142" s="74">
        <v>4.6205103870045585</v>
      </c>
      <c r="E142" s="74">
        <v>3.9646269664063776</v>
      </c>
      <c r="F142" s="74">
        <v>3.9366303353343528</v>
      </c>
      <c r="G142" s="77">
        <v>-2.0785523628303992E-2</v>
      </c>
      <c r="H142" s="77">
        <v>-2.825100912528189E-3</v>
      </c>
      <c r="I142" s="77">
        <v>-3.7550181526524673E-2</v>
      </c>
      <c r="J142" s="77">
        <v>-7.0616053689918079E-3</v>
      </c>
      <c r="K142" s="78" t="str">
        <f t="shared" si="2"/>
        <v>b</v>
      </c>
      <c r="L142" s="74" t="s">
        <v>352</v>
      </c>
    </row>
    <row r="143" spans="1:12" ht="14.5" customHeight="1" x14ac:dyDescent="0.35">
      <c r="A143" s="76" t="s">
        <v>178</v>
      </c>
      <c r="B143" s="74" t="s">
        <v>290</v>
      </c>
      <c r="C143" s="74" t="s">
        <v>290</v>
      </c>
      <c r="D143" s="74" t="s">
        <v>290</v>
      </c>
      <c r="E143" s="74" t="s">
        <v>290</v>
      </c>
      <c r="F143" s="74" t="s">
        <v>290</v>
      </c>
      <c r="G143" s="77"/>
      <c r="H143" s="77"/>
      <c r="I143" s="77"/>
      <c r="J143" s="77"/>
      <c r="K143" s="78" t="str">
        <f t="shared" si="2"/>
        <v/>
      </c>
      <c r="L143" s="74" t="s">
        <v>353</v>
      </c>
    </row>
    <row r="144" spans="1:12" ht="14.5" customHeight="1" x14ac:dyDescent="0.35">
      <c r="A144" s="76" t="s">
        <v>179</v>
      </c>
      <c r="B144" s="74">
        <v>6.679583075235592</v>
      </c>
      <c r="C144" s="74">
        <v>6.5667224100625061</v>
      </c>
      <c r="D144" s="74">
        <v>5.4854320233468563</v>
      </c>
      <c r="E144" s="74">
        <v>5.5198387847004664</v>
      </c>
      <c r="F144" s="74">
        <v>5.4235748878757217</v>
      </c>
      <c r="G144" s="77">
        <v>-1.7026224741970575E-3</v>
      </c>
      <c r="H144" s="77">
        <v>-1.7831010213915977E-2</v>
      </c>
      <c r="I144" s="77">
        <v>1.5644221974218109E-3</v>
      </c>
      <c r="J144" s="77">
        <v>-1.7439621079434864E-2</v>
      </c>
      <c r="K144" s="78" t="str">
        <f t="shared" si="2"/>
        <v>b</v>
      </c>
      <c r="L144" s="74" t="s">
        <v>352</v>
      </c>
    </row>
    <row r="145" spans="1:12" ht="14.5" customHeight="1" x14ac:dyDescent="0.35">
      <c r="A145" s="76" t="s">
        <v>180</v>
      </c>
      <c r="B145" s="74">
        <v>6.7909459194195172</v>
      </c>
      <c r="C145" s="74">
        <v>6.0649470415289004</v>
      </c>
      <c r="D145" s="74">
        <v>5.3543003107681768</v>
      </c>
      <c r="E145" s="74">
        <v>5.2457864427472876</v>
      </c>
      <c r="F145" s="74">
        <v>5.4296331793813097</v>
      </c>
      <c r="G145" s="77">
        <v>-1.124276558541315E-2</v>
      </c>
      <c r="H145" s="77">
        <v>-1.2385241292873772E-2</v>
      </c>
      <c r="I145" s="77">
        <v>-5.10563730295166E-3</v>
      </c>
      <c r="J145" s="77">
        <v>3.504655377044652E-2</v>
      </c>
      <c r="K145" s="78" t="str">
        <f t="shared" si="2"/>
        <v>b</v>
      </c>
      <c r="L145" s="74" t="s">
        <v>352</v>
      </c>
    </row>
    <row r="146" spans="1:12" ht="14.5" customHeight="1" x14ac:dyDescent="0.35">
      <c r="A146" s="76" t="s">
        <v>181</v>
      </c>
      <c r="B146" s="74" t="s">
        <v>290</v>
      </c>
      <c r="C146" s="74">
        <v>7.1933581110529925</v>
      </c>
      <c r="D146" s="74">
        <v>6.978533876711694</v>
      </c>
      <c r="E146" s="74">
        <v>7.0747017019016267</v>
      </c>
      <c r="F146" s="74">
        <v>6.9498192872721427</v>
      </c>
      <c r="G146" s="77"/>
      <c r="H146" s="77">
        <v>-3.0273350818577072E-3</v>
      </c>
      <c r="I146" s="77">
        <v>3.427468375191145E-3</v>
      </c>
      <c r="J146" s="77">
        <v>-1.7651968929787709E-2</v>
      </c>
      <c r="K146" s="78" t="str">
        <f t="shared" si="2"/>
        <v>b</v>
      </c>
      <c r="L146" s="74" t="s">
        <v>352</v>
      </c>
    </row>
    <row r="147" spans="1:12" ht="14.5" customHeight="1" x14ac:dyDescent="0.35">
      <c r="A147" s="76" t="s">
        <v>182</v>
      </c>
      <c r="B147" s="74">
        <v>9.597221142588781</v>
      </c>
      <c r="C147" s="74">
        <v>10.337743607268564</v>
      </c>
      <c r="D147" s="74">
        <v>6.1490758384278141</v>
      </c>
      <c r="E147" s="74">
        <v>5.6289439129864114</v>
      </c>
      <c r="F147" s="74">
        <v>5.6795607054521291</v>
      </c>
      <c r="G147" s="77">
        <v>7.4604951704124733E-3</v>
      </c>
      <c r="H147" s="77">
        <v>-5.0623648923875497E-2</v>
      </c>
      <c r="I147" s="77">
        <v>-2.1852683052000943E-2</v>
      </c>
      <c r="J147" s="77">
        <v>8.992236065621606E-3</v>
      </c>
      <c r="K147" s="78" t="str">
        <f t="shared" si="2"/>
        <v>b</v>
      </c>
      <c r="L147" s="74" t="s">
        <v>352</v>
      </c>
    </row>
    <row r="148" spans="1:12" ht="14.5" customHeight="1" x14ac:dyDescent="0.35">
      <c r="A148" s="76" t="s">
        <v>183</v>
      </c>
      <c r="B148" s="74" t="s">
        <v>290</v>
      </c>
      <c r="C148" s="74" t="s">
        <v>290</v>
      </c>
      <c r="D148" s="74" t="s">
        <v>290</v>
      </c>
      <c r="E148" s="74" t="s">
        <v>290</v>
      </c>
      <c r="F148" s="74" t="s">
        <v>290</v>
      </c>
      <c r="G148" s="77"/>
      <c r="H148" s="77"/>
      <c r="I148" s="77"/>
      <c r="J148" s="77"/>
      <c r="K148" s="78" t="str">
        <f t="shared" si="2"/>
        <v/>
      </c>
      <c r="L148" s="74" t="s">
        <v>353</v>
      </c>
    </row>
    <row r="149" spans="1:12" ht="14.5" customHeight="1" x14ac:dyDescent="0.35">
      <c r="A149" s="76" t="s">
        <v>184</v>
      </c>
      <c r="B149" s="74" t="s">
        <v>290</v>
      </c>
      <c r="C149" s="74" t="s">
        <v>290</v>
      </c>
      <c r="D149" s="74" t="s">
        <v>290</v>
      </c>
      <c r="E149" s="74" t="s">
        <v>290</v>
      </c>
      <c r="F149" s="74" t="s">
        <v>290</v>
      </c>
      <c r="G149" s="77"/>
      <c r="H149" s="77"/>
      <c r="I149" s="77"/>
      <c r="J149" s="77"/>
      <c r="K149" s="78" t="str">
        <f t="shared" si="2"/>
        <v/>
      </c>
      <c r="L149" s="74" t="s">
        <v>353</v>
      </c>
    </row>
    <row r="150" spans="1:12" x14ac:dyDescent="0.35">
      <c r="A150" s="76" t="s">
        <v>185</v>
      </c>
      <c r="B150" s="74">
        <v>4.8553739857648299</v>
      </c>
      <c r="C150" s="74">
        <v>4.2008019963312604</v>
      </c>
      <c r="D150" s="74">
        <v>4.6627059251228316</v>
      </c>
      <c r="E150" s="74">
        <v>3.5799622651448506</v>
      </c>
      <c r="F150" s="74">
        <v>3.7534600675998298</v>
      </c>
      <c r="G150" s="77">
        <v>-1.4376720763128237E-2</v>
      </c>
      <c r="H150" s="77">
        <v>1.0486652702619281E-2</v>
      </c>
      <c r="I150" s="77">
        <v>-6.3926165484739395E-2</v>
      </c>
      <c r="J150" s="77">
        <v>4.8463584140029825E-2</v>
      </c>
      <c r="K150" s="78" t="str">
        <f t="shared" si="2"/>
        <v>b</v>
      </c>
      <c r="L150" s="74" t="s">
        <v>352</v>
      </c>
    </row>
    <row r="151" spans="1:12" ht="14.5" customHeight="1" x14ac:dyDescent="0.35">
      <c r="A151" s="76" t="s">
        <v>187</v>
      </c>
      <c r="B151" s="74">
        <v>2.7818536504372413</v>
      </c>
      <c r="C151" s="74">
        <v>3.1780636116214098</v>
      </c>
      <c r="D151" s="74">
        <v>5.6837851800754136</v>
      </c>
      <c r="E151" s="74">
        <v>6.3835381989336133</v>
      </c>
      <c r="F151" s="74">
        <v>6.3034269895380524</v>
      </c>
      <c r="G151" s="77">
        <v>1.3404505315328441E-2</v>
      </c>
      <c r="H151" s="77">
        <v>5.9857572104504486E-2</v>
      </c>
      <c r="I151" s="77">
        <v>2.9451644131291754E-2</v>
      </c>
      <c r="J151" s="77">
        <v>-1.2549656146640387E-2</v>
      </c>
      <c r="K151" s="78" t="str">
        <f t="shared" si="2"/>
        <v>b</v>
      </c>
      <c r="L151" s="74" t="s">
        <v>352</v>
      </c>
    </row>
    <row r="152" spans="1:12" ht="14.5" customHeight="1" x14ac:dyDescent="0.35">
      <c r="A152" s="76" t="s">
        <v>188</v>
      </c>
      <c r="B152" s="74">
        <v>5.4601294098226711</v>
      </c>
      <c r="C152" s="74">
        <v>5.493483291744111</v>
      </c>
      <c r="D152" s="74">
        <v>4.8372431170023802</v>
      </c>
      <c r="E152" s="74">
        <v>4.5362748063190832</v>
      </c>
      <c r="F152" s="74">
        <v>4.4221627162890247</v>
      </c>
      <c r="G152" s="77">
        <v>6.0918975939183717E-4</v>
      </c>
      <c r="H152" s="77">
        <v>-1.2641178421725296E-2</v>
      </c>
      <c r="I152" s="77">
        <v>-1.5931432196875761E-2</v>
      </c>
      <c r="J152" s="77">
        <v>-2.5155462334667034E-2</v>
      </c>
      <c r="K152" s="78" t="str">
        <f t="shared" si="2"/>
        <v>b</v>
      </c>
      <c r="L152" s="74" t="s">
        <v>352</v>
      </c>
    </row>
    <row r="153" spans="1:12" ht="14.5" customHeight="1" x14ac:dyDescent="0.35">
      <c r="A153" s="76" t="s">
        <v>189</v>
      </c>
      <c r="B153" s="74" t="s">
        <v>290</v>
      </c>
      <c r="C153" s="74">
        <v>11.132671107062109</v>
      </c>
      <c r="D153" s="74">
        <v>11.363951585802102</v>
      </c>
      <c r="E153" s="74">
        <v>11.657858826739442</v>
      </c>
      <c r="F153" s="74">
        <v>10.238607153043013</v>
      </c>
      <c r="G153" s="77"/>
      <c r="H153" s="77">
        <v>2.0583229970252415E-3</v>
      </c>
      <c r="I153" s="77">
        <v>6.4040000612992642E-3</v>
      </c>
      <c r="J153" s="77">
        <v>-0.12174205356142376</v>
      </c>
      <c r="K153" s="78" t="str">
        <f t="shared" si="2"/>
        <v>a</v>
      </c>
      <c r="L153" s="74" t="s">
        <v>353</v>
      </c>
    </row>
    <row r="154" spans="1:12" ht="14.5" customHeight="1" x14ac:dyDescent="0.35">
      <c r="A154" s="76" t="s">
        <v>190</v>
      </c>
      <c r="B154" s="74">
        <v>3.2320873688711993</v>
      </c>
      <c r="C154" s="74">
        <v>3.357483972625412</v>
      </c>
      <c r="D154" s="74">
        <v>2.68957149562487</v>
      </c>
      <c r="E154" s="74">
        <v>2.2736206375718471</v>
      </c>
      <c r="F154" s="74">
        <v>2.173534444372057</v>
      </c>
      <c r="G154" s="77">
        <v>3.8136237334962519E-3</v>
      </c>
      <c r="H154" s="77">
        <v>-2.1936809447969385E-2</v>
      </c>
      <c r="I154" s="77">
        <v>-4.1132216332314675E-2</v>
      </c>
      <c r="J154" s="77">
        <v>-4.4020621358662027E-2</v>
      </c>
      <c r="K154" s="78" t="str">
        <f t="shared" si="2"/>
        <v>b</v>
      </c>
      <c r="L154" s="74" t="s">
        <v>352</v>
      </c>
    </row>
    <row r="155" spans="1:12" ht="14.5" customHeight="1" x14ac:dyDescent="0.35">
      <c r="A155" s="76" t="s">
        <v>191</v>
      </c>
      <c r="B155" s="74">
        <v>13.21905107508338</v>
      </c>
      <c r="C155" s="74">
        <v>9.8979829836319286</v>
      </c>
      <c r="D155" s="74">
        <v>9.4952447039802568</v>
      </c>
      <c r="E155" s="74">
        <v>7.7280112711914368</v>
      </c>
      <c r="F155" s="74">
        <v>9.283181838138935</v>
      </c>
      <c r="G155" s="77">
        <v>-2.8518259496408294E-2</v>
      </c>
      <c r="H155" s="77">
        <v>-4.1453722799981163E-3</v>
      </c>
      <c r="I155" s="77">
        <v>-5.0181998494377211E-2</v>
      </c>
      <c r="J155" s="77">
        <v>0.20123813389673484</v>
      </c>
      <c r="K155" s="78" t="str">
        <f t="shared" si="2"/>
        <v>a</v>
      </c>
      <c r="L155" s="74" t="s">
        <v>353</v>
      </c>
    </row>
    <row r="156" spans="1:12" ht="14.5" customHeight="1" x14ac:dyDescent="0.35">
      <c r="A156" s="76" t="s">
        <v>192</v>
      </c>
      <c r="B156" s="74">
        <v>5.0577474128204001</v>
      </c>
      <c r="C156" s="74">
        <v>4.9972937158020629</v>
      </c>
      <c r="D156" s="74">
        <v>4.4468081856427455</v>
      </c>
      <c r="E156" s="74">
        <v>3.8841013931603952</v>
      </c>
      <c r="F156" s="74">
        <v>3.9526080209057626</v>
      </c>
      <c r="G156" s="77">
        <v>-1.2017473012031488E-3</v>
      </c>
      <c r="H156" s="77">
        <v>-1.1603151332016726E-2</v>
      </c>
      <c r="I156" s="77">
        <v>-3.3258103205871525E-2</v>
      </c>
      <c r="J156" s="77">
        <v>1.7637703244823166E-2</v>
      </c>
      <c r="K156" s="78" t="str">
        <f t="shared" si="2"/>
        <v>b</v>
      </c>
      <c r="L156" s="74" t="s">
        <v>352</v>
      </c>
    </row>
    <row r="157" spans="1:12" ht="14.5" customHeight="1" x14ac:dyDescent="0.35">
      <c r="A157" s="76" t="s">
        <v>193</v>
      </c>
      <c r="B157" s="74">
        <v>3.5146663062192771</v>
      </c>
      <c r="C157" s="74">
        <v>3.008454018568758</v>
      </c>
      <c r="D157" s="74">
        <v>2.7962899773888359</v>
      </c>
      <c r="E157" s="74">
        <v>2.7824167708354524</v>
      </c>
      <c r="F157" s="74">
        <v>2.7909884207048843</v>
      </c>
      <c r="G157" s="77">
        <v>-1.5431520306025348E-2</v>
      </c>
      <c r="H157" s="77">
        <v>-7.2866031601340753E-3</v>
      </c>
      <c r="I157" s="77">
        <v>-1.2426368954689959E-3</v>
      </c>
      <c r="J157" s="77">
        <v>3.0806491533825753E-3</v>
      </c>
      <c r="K157" s="78" t="str">
        <f t="shared" si="2"/>
        <v>b</v>
      </c>
      <c r="L157" s="74" t="s">
        <v>352</v>
      </c>
    </row>
    <row r="158" spans="1:12" ht="14.5" customHeight="1" x14ac:dyDescent="0.35">
      <c r="A158" s="76" t="s">
        <v>194</v>
      </c>
      <c r="B158" s="74">
        <v>4.8385166193373017</v>
      </c>
      <c r="C158" s="74">
        <v>5.0821904561352795</v>
      </c>
      <c r="D158" s="74">
        <v>3.2242384393983001</v>
      </c>
      <c r="E158" s="74">
        <v>3.0344437814325009</v>
      </c>
      <c r="F158" s="74">
        <v>3.1223156395903762</v>
      </c>
      <c r="G158" s="77">
        <v>4.9255076937748665E-3</v>
      </c>
      <c r="H158" s="77">
        <v>-4.4484752797530946E-2</v>
      </c>
      <c r="I158" s="77">
        <v>-1.5052717918070835E-2</v>
      </c>
      <c r="J158" s="77">
        <v>2.8958143398653657E-2</v>
      </c>
      <c r="K158" s="78" t="str">
        <f t="shared" si="2"/>
        <v>b</v>
      </c>
      <c r="L158" s="74" t="s">
        <v>352</v>
      </c>
    </row>
    <row r="159" spans="1:12" ht="14.5" customHeight="1" x14ac:dyDescent="0.35">
      <c r="A159" s="76" t="s">
        <v>195</v>
      </c>
      <c r="B159" s="74">
        <v>11.022981317530592</v>
      </c>
      <c r="C159" s="74">
        <v>6.5942435520533316</v>
      </c>
      <c r="D159" s="74">
        <v>5.0766725246274973</v>
      </c>
      <c r="E159" s="74">
        <v>4.2543095843082348</v>
      </c>
      <c r="F159" s="74">
        <v>4.1356852027517546</v>
      </c>
      <c r="G159" s="77">
        <v>-5.0080963232466802E-2</v>
      </c>
      <c r="H159" s="77">
        <v>-2.5815048461944046E-2</v>
      </c>
      <c r="I159" s="77">
        <v>-4.3219126238807748E-2</v>
      </c>
      <c r="J159" s="77">
        <v>-2.7883344924877873E-2</v>
      </c>
      <c r="K159" s="78" t="str">
        <f t="shared" si="2"/>
        <v>b</v>
      </c>
      <c r="L159" s="74" t="s">
        <v>352</v>
      </c>
    </row>
    <row r="160" spans="1:12" ht="14.5" customHeight="1" x14ac:dyDescent="0.35">
      <c r="A160" s="76" t="s">
        <v>196</v>
      </c>
      <c r="B160" s="74">
        <v>3.489566941145688</v>
      </c>
      <c r="C160" s="74">
        <v>3.8488684904016304</v>
      </c>
      <c r="D160" s="74">
        <v>3.4163846683859336</v>
      </c>
      <c r="E160" s="74">
        <v>3.2745808523845543</v>
      </c>
      <c r="F160" s="74">
        <v>3.3443540130864022</v>
      </c>
      <c r="G160" s="77">
        <v>9.8483351525622265E-3</v>
      </c>
      <c r="H160" s="77">
        <v>-1.1848875496643374E-2</v>
      </c>
      <c r="I160" s="77">
        <v>-1.0542286560852654E-2</v>
      </c>
      <c r="J160" s="77">
        <v>2.1307508914015338E-2</v>
      </c>
      <c r="K160" s="78" t="str">
        <f t="shared" si="2"/>
        <v>b</v>
      </c>
      <c r="L160" s="74" t="s">
        <v>352</v>
      </c>
    </row>
    <row r="161" spans="1:12" ht="14.5" customHeight="1" x14ac:dyDescent="0.35">
      <c r="A161" s="76" t="s">
        <v>197</v>
      </c>
      <c r="B161" s="74">
        <v>1.1275364833651821E-2</v>
      </c>
      <c r="C161" s="74">
        <v>0.10105704129828573</v>
      </c>
      <c r="D161" s="74">
        <v>0.21432681220232766</v>
      </c>
      <c r="E161" s="74">
        <v>0.38702826646359184</v>
      </c>
      <c r="F161" s="74">
        <v>0.40734661186839222</v>
      </c>
      <c r="G161" s="77">
        <v>0.2452128610250468</v>
      </c>
      <c r="H161" s="77">
        <v>7.8080008065299911E-2</v>
      </c>
      <c r="I161" s="77">
        <v>0.15922181411768488</v>
      </c>
      <c r="J161" s="77">
        <v>5.2498350031267682E-2</v>
      </c>
      <c r="K161" s="78" t="str">
        <f t="shared" si="2"/>
        <v>a</v>
      </c>
      <c r="L161" s="74" t="s">
        <v>353</v>
      </c>
    </row>
    <row r="162" spans="1:12" ht="14.5" customHeight="1" x14ac:dyDescent="0.35">
      <c r="A162" s="76" t="s">
        <v>198</v>
      </c>
      <c r="B162" s="74">
        <v>9.3352521087321367</v>
      </c>
      <c r="C162" s="74">
        <v>7.1264831804842261</v>
      </c>
      <c r="D162" s="74">
        <v>5.1964203413956644</v>
      </c>
      <c r="E162" s="74">
        <v>6.4759782336453053</v>
      </c>
      <c r="F162" s="74">
        <v>6.402925539122668</v>
      </c>
      <c r="G162" s="77">
        <v>-2.6636803310518875E-2</v>
      </c>
      <c r="H162" s="77">
        <v>-3.1091198628686034E-2</v>
      </c>
      <c r="I162" s="77">
        <v>5.6574868827141911E-2</v>
      </c>
      <c r="J162" s="77">
        <v>-1.1280565172856694E-2</v>
      </c>
      <c r="K162" s="78" t="str">
        <f t="shared" si="2"/>
        <v>b</v>
      </c>
      <c r="L162" s="74" t="s">
        <v>352</v>
      </c>
    </row>
    <row r="163" spans="1:12" ht="14.5" customHeight="1" x14ac:dyDescent="0.35">
      <c r="A163" s="76" t="s">
        <v>199</v>
      </c>
      <c r="C163" s="74">
        <v>6.4222228000000001</v>
      </c>
      <c r="D163" s="74">
        <v>4.0652846</v>
      </c>
      <c r="E163" s="74">
        <v>3.3754050000000002</v>
      </c>
      <c r="F163" s="74">
        <v>3.2911269000000001</v>
      </c>
      <c r="G163" s="77">
        <v>-0.58934943958196961</v>
      </c>
      <c r="H163" s="77">
        <v>-4.4698282215884011E-2</v>
      </c>
      <c r="I163" s="77">
        <v>-4.5427906865516676E-2</v>
      </c>
      <c r="J163" s="77">
        <v>-2.4968292693765659E-2</v>
      </c>
      <c r="K163" s="78" t="str">
        <f t="shared" si="2"/>
        <v>b</v>
      </c>
      <c r="L163" s="74" t="s">
        <v>352</v>
      </c>
    </row>
    <row r="164" spans="1:12" ht="14.5" customHeight="1" x14ac:dyDescent="0.35">
      <c r="A164" s="76" t="s">
        <v>200</v>
      </c>
      <c r="B164" s="74">
        <v>12.026802254651095</v>
      </c>
      <c r="C164" s="74">
        <v>4.9529574639872962</v>
      </c>
      <c r="D164" s="74">
        <v>8.731413433647031</v>
      </c>
      <c r="E164" s="74">
        <v>8.3456060235020999</v>
      </c>
      <c r="F164" s="74">
        <v>8.4132177513637991</v>
      </c>
      <c r="G164" s="77">
        <v>-8.4893915860561386E-2</v>
      </c>
      <c r="H164" s="77">
        <v>5.833216490053017E-2</v>
      </c>
      <c r="I164" s="77">
        <v>-1.1234438648452971E-2</v>
      </c>
      <c r="J164" s="77">
        <v>8.101476114652062E-3</v>
      </c>
      <c r="K164" s="78" t="str">
        <f t="shared" si="2"/>
        <v>b</v>
      </c>
      <c r="L164" s="74" t="s">
        <v>352</v>
      </c>
    </row>
    <row r="165" spans="1:12" ht="14.5" customHeight="1" x14ac:dyDescent="0.35">
      <c r="A165" s="76" t="s">
        <v>201</v>
      </c>
      <c r="B165" s="74">
        <v>5.6496660664109131</v>
      </c>
      <c r="C165" s="74">
        <v>8.5164783913351396</v>
      </c>
      <c r="D165" s="74">
        <v>6.0587561216437411</v>
      </c>
      <c r="E165" s="74">
        <v>5.2299777420844293</v>
      </c>
      <c r="F165" s="74">
        <v>4.8848554175008507</v>
      </c>
      <c r="G165" s="77">
        <v>4.1894455706762201E-2</v>
      </c>
      <c r="H165" s="77">
        <v>-3.347666832619578E-2</v>
      </c>
      <c r="I165" s="77">
        <v>-3.61064098020073E-2</v>
      </c>
      <c r="J165" s="77">
        <v>-6.5989253033805206E-2</v>
      </c>
      <c r="K165" s="78" t="str">
        <f t="shared" si="2"/>
        <v>a</v>
      </c>
      <c r="L165" s="74" t="s">
        <v>353</v>
      </c>
    </row>
    <row r="166" spans="1:12" ht="14.5" customHeight="1" x14ac:dyDescent="0.35">
      <c r="A166" s="76" t="s">
        <v>202</v>
      </c>
      <c r="B166" s="74">
        <v>4.3439865530034369</v>
      </c>
      <c r="C166" s="74">
        <v>4.4364423610666686</v>
      </c>
      <c r="D166" s="74">
        <v>4.530639957672256</v>
      </c>
      <c r="E166" s="74">
        <v>4.2872114474162188</v>
      </c>
      <c r="F166" s="74">
        <v>5.2126219341086104</v>
      </c>
      <c r="G166" s="77">
        <v>2.1082490516535213E-3</v>
      </c>
      <c r="H166" s="77">
        <v>2.1032502644426909E-3</v>
      </c>
      <c r="I166" s="77">
        <v>-1.3711797829262351E-2</v>
      </c>
      <c r="J166" s="77">
        <v>0.2158537077171947</v>
      </c>
      <c r="K166" s="78" t="str">
        <f t="shared" si="2"/>
        <v>a</v>
      </c>
      <c r="L166" s="74" t="s">
        <v>353</v>
      </c>
    </row>
    <row r="167" spans="1:12" x14ac:dyDescent="0.35">
      <c r="A167" s="72" t="s">
        <v>203</v>
      </c>
      <c r="B167" s="74" t="s">
        <v>290</v>
      </c>
      <c r="G167" s="77"/>
      <c r="H167" s="77"/>
      <c r="I167" s="77"/>
      <c r="J167" s="77"/>
      <c r="K167" s="78" t="str">
        <f t="shared" si="2"/>
        <v/>
      </c>
    </row>
    <row r="168" spans="1:12" ht="14.5" customHeight="1" x14ac:dyDescent="0.35">
      <c r="A168" s="76" t="s">
        <v>205</v>
      </c>
      <c r="B168" s="74">
        <v>32.350963554307469</v>
      </c>
      <c r="C168" s="74">
        <v>5.9469492885611341</v>
      </c>
      <c r="D168" s="74">
        <v>5.2100312123747141</v>
      </c>
      <c r="E168" s="74">
        <v>4.7170578141447752</v>
      </c>
      <c r="F168" s="74">
        <v>4.6631740664903756</v>
      </c>
      <c r="G168" s="77">
        <v>-0.15580903171011351</v>
      </c>
      <c r="H168" s="77">
        <v>-1.3142129744275644E-2</v>
      </c>
      <c r="I168" s="77">
        <v>-2.4543923374829912E-2</v>
      </c>
      <c r="J168" s="77">
        <v>-1.1423168800861694E-2</v>
      </c>
      <c r="K168" s="78" t="str">
        <f t="shared" si="2"/>
        <v>a</v>
      </c>
      <c r="L168" s="74" t="s">
        <v>353</v>
      </c>
    </row>
    <row r="169" spans="1:12" ht="14.5" customHeight="1" x14ac:dyDescent="0.35">
      <c r="A169" s="76" t="s">
        <v>206</v>
      </c>
      <c r="B169" s="74">
        <v>3.503418504952915</v>
      </c>
      <c r="C169" s="74">
        <v>4.581065946450332</v>
      </c>
      <c r="D169" s="74">
        <v>6.2342520897309468</v>
      </c>
      <c r="E169" s="74">
        <v>5.8097925686399714</v>
      </c>
      <c r="F169" s="74">
        <v>5.7986521826044966</v>
      </c>
      <c r="G169" s="77">
        <v>2.7182123115058854E-2</v>
      </c>
      <c r="H169" s="77">
        <v>3.1292315251355562E-2</v>
      </c>
      <c r="I169" s="77">
        <v>-1.7473965786592549E-2</v>
      </c>
      <c r="J169" s="77">
        <v>-1.9175187244392378E-3</v>
      </c>
      <c r="K169" s="78" t="str">
        <f t="shared" si="2"/>
        <v>b</v>
      </c>
      <c r="L169" s="74" t="s">
        <v>352</v>
      </c>
    </row>
    <row r="170" spans="1:12" ht="14.5" customHeight="1" x14ac:dyDescent="0.35">
      <c r="A170" s="76" t="s">
        <v>207</v>
      </c>
      <c r="B170" s="74">
        <v>5.0732226760423176</v>
      </c>
      <c r="C170" s="74">
        <v>5.324660820179381</v>
      </c>
      <c r="D170" s="74">
        <v>5.695244445446356</v>
      </c>
      <c r="E170" s="74">
        <v>5.0568207425714577</v>
      </c>
      <c r="F170" s="74">
        <v>4.9767668017483579</v>
      </c>
      <c r="G170" s="77">
        <v>4.8489946934178185E-3</v>
      </c>
      <c r="H170" s="77">
        <v>6.7509360237787419E-3</v>
      </c>
      <c r="I170" s="77">
        <v>-2.9285990672961337E-2</v>
      </c>
      <c r="J170" s="77">
        <v>-1.583088365168972E-2</v>
      </c>
      <c r="K170" s="78" t="str">
        <f t="shared" si="2"/>
        <v>b</v>
      </c>
      <c r="L170" s="74" t="s">
        <v>352</v>
      </c>
    </row>
    <row r="171" spans="1:12" ht="14.5" customHeight="1" x14ac:dyDescent="0.35">
      <c r="A171" s="76" t="s">
        <v>208</v>
      </c>
      <c r="B171" s="74">
        <v>18.876206412974078</v>
      </c>
      <c r="C171" s="74">
        <v>9.576461924650447</v>
      </c>
      <c r="D171" s="74">
        <v>7.0650577132224139</v>
      </c>
      <c r="E171" s="74">
        <v>5.9369829353401098</v>
      </c>
      <c r="F171" s="74">
        <v>6.5575252397129065</v>
      </c>
      <c r="G171" s="77">
        <v>-6.5608160555384099E-2</v>
      </c>
      <c r="H171" s="77">
        <v>-2.9956828703885607E-2</v>
      </c>
      <c r="I171" s="77">
        <v>-4.2557896429308406E-2</v>
      </c>
      <c r="J171" s="77">
        <v>0.10452149031438096</v>
      </c>
      <c r="K171" s="78" t="str">
        <f t="shared" si="2"/>
        <v>b</v>
      </c>
      <c r="L171" s="74" t="s">
        <v>352</v>
      </c>
    </row>
    <row r="172" spans="1:12" ht="14.5" customHeight="1" x14ac:dyDescent="0.35">
      <c r="A172" s="76" t="s">
        <v>209</v>
      </c>
      <c r="B172" s="74">
        <v>2.2278346305680081</v>
      </c>
      <c r="C172" s="74">
        <v>5.368402755040858</v>
      </c>
      <c r="D172" s="74">
        <v>3.3442557335654879</v>
      </c>
      <c r="E172" s="74">
        <v>2.5680366167727771</v>
      </c>
      <c r="F172" s="74">
        <v>2.6414029948829754</v>
      </c>
      <c r="G172" s="77">
        <v>9.1933559987106506E-2</v>
      </c>
      <c r="H172" s="77">
        <v>-4.6226088639901075E-2</v>
      </c>
      <c r="I172" s="77">
        <v>-6.3893129149433014E-2</v>
      </c>
      <c r="J172" s="77">
        <v>2.8569054518543746E-2</v>
      </c>
      <c r="K172" s="78" t="str">
        <f t="shared" si="2"/>
        <v>a</v>
      </c>
      <c r="L172" s="74" t="s">
        <v>353</v>
      </c>
    </row>
    <row r="173" spans="1:12" ht="14.5" customHeight="1" x14ac:dyDescent="0.35">
      <c r="A173" s="76" t="s">
        <v>210</v>
      </c>
      <c r="B173" s="74">
        <v>9.3227046514437664</v>
      </c>
      <c r="C173" s="74">
        <v>13.133000103537137</v>
      </c>
      <c r="D173" s="74">
        <v>7.629439738139566</v>
      </c>
      <c r="E173" s="74">
        <v>5.7932228058666162</v>
      </c>
      <c r="F173" s="74">
        <v>6.9966437513971949</v>
      </c>
      <c r="G173" s="77">
        <v>3.4861433340022785E-2</v>
      </c>
      <c r="H173" s="77">
        <v>-5.2862853365600926E-2</v>
      </c>
      <c r="I173" s="77">
        <v>-6.6515962056686195E-2</v>
      </c>
      <c r="J173" s="77">
        <v>0.20772909757793401</v>
      </c>
      <c r="K173" s="78" t="str">
        <f t="shared" si="2"/>
        <v>a</v>
      </c>
      <c r="L173" s="74" t="s">
        <v>353</v>
      </c>
    </row>
    <row r="174" spans="1:12" ht="14.5" customHeight="1" x14ac:dyDescent="0.35">
      <c r="A174" s="76" t="s">
        <v>211</v>
      </c>
      <c r="B174" s="74">
        <v>4.6120059109682661</v>
      </c>
      <c r="C174" s="74">
        <v>3.7533966398484928</v>
      </c>
      <c r="D174" s="74">
        <v>2.9070938821412531</v>
      </c>
      <c r="E174" s="74">
        <v>2.4848573002158481</v>
      </c>
      <c r="F174" s="74">
        <v>2.3948555130214406</v>
      </c>
      <c r="G174" s="77">
        <v>-2.0389434405361229E-2</v>
      </c>
      <c r="H174" s="77">
        <v>-2.5227070997811407E-2</v>
      </c>
      <c r="I174" s="77">
        <v>-3.8474959089283334E-2</v>
      </c>
      <c r="J174" s="77">
        <v>-3.622010293572564E-2</v>
      </c>
      <c r="K174" s="78" t="str">
        <f t="shared" si="2"/>
        <v>b</v>
      </c>
      <c r="L174" s="74" t="s">
        <v>352</v>
      </c>
    </row>
    <row r="175" spans="1:12" x14ac:dyDescent="0.35">
      <c r="A175" s="72" t="s">
        <v>212</v>
      </c>
      <c r="B175" s="74" t="s">
        <v>290</v>
      </c>
      <c r="G175" s="77"/>
      <c r="H175" s="77"/>
      <c r="I175" s="77"/>
      <c r="J175" s="77"/>
      <c r="K175" s="78" t="str">
        <f t="shared" si="2"/>
        <v/>
      </c>
    </row>
    <row r="176" spans="1:12" ht="14.5" customHeight="1" x14ac:dyDescent="0.35">
      <c r="A176" s="76" t="s">
        <v>213</v>
      </c>
      <c r="B176" s="74">
        <v>18.64144337273536</v>
      </c>
      <c r="C176" s="74">
        <v>8.8339135787444896</v>
      </c>
      <c r="D176" s="74">
        <v>5.5029575008931184</v>
      </c>
      <c r="E176" s="74">
        <v>4.524089444544769</v>
      </c>
      <c r="F176" s="74">
        <v>4.4785527658931636</v>
      </c>
      <c r="G176" s="77">
        <v>-7.1958577622337261E-2</v>
      </c>
      <c r="H176" s="77">
        <v>-4.6228587246357367E-2</v>
      </c>
      <c r="I176" s="77">
        <v>-4.778776821854791E-2</v>
      </c>
      <c r="J176" s="77">
        <v>-1.0065379831628696E-2</v>
      </c>
      <c r="K176" s="78" t="str">
        <f t="shared" si="2"/>
        <v>b</v>
      </c>
      <c r="L176" s="74" t="s">
        <v>352</v>
      </c>
    </row>
    <row r="177" spans="1:12" ht="14.5" customHeight="1" x14ac:dyDescent="0.35">
      <c r="A177" s="76" t="s">
        <v>215</v>
      </c>
      <c r="B177" s="74">
        <v>7.1051687661130805</v>
      </c>
      <c r="C177" s="74">
        <v>5.940957532450283</v>
      </c>
      <c r="D177" s="74">
        <v>5.2205652312738371</v>
      </c>
      <c r="E177" s="74">
        <v>4.7450002319905131</v>
      </c>
      <c r="F177" s="74">
        <v>4.5822031265626135</v>
      </c>
      <c r="G177" s="77">
        <v>-1.7736050757172772E-2</v>
      </c>
      <c r="H177" s="77">
        <v>-1.2843276412334181E-2</v>
      </c>
      <c r="I177" s="77">
        <v>-2.3595712393351675E-2</v>
      </c>
      <c r="J177" s="77">
        <v>-3.4309188086089293E-2</v>
      </c>
      <c r="K177" s="78" t="str">
        <f t="shared" si="2"/>
        <v>b</v>
      </c>
      <c r="L177" s="74" t="s">
        <v>352</v>
      </c>
    </row>
    <row r="178" spans="1:12" ht="14.5" customHeight="1" x14ac:dyDescent="0.35">
      <c r="A178" s="76" t="s">
        <v>216</v>
      </c>
      <c r="B178" s="74">
        <v>9.4048367515335869</v>
      </c>
      <c r="C178" s="74">
        <v>7.6654387993068047</v>
      </c>
      <c r="D178" s="74">
        <v>6.2540263246543049</v>
      </c>
      <c r="E178" s="74">
        <v>5.2114305556506419</v>
      </c>
      <c r="F178" s="74">
        <v>5.0178328575333344</v>
      </c>
      <c r="G178" s="77">
        <v>-2.0242546830245955E-2</v>
      </c>
      <c r="H178" s="77">
        <v>-2.0143972627623685E-2</v>
      </c>
      <c r="I178" s="77">
        <v>-4.4569034811602903E-2</v>
      </c>
      <c r="J178" s="77">
        <v>-3.7148666963890298E-2</v>
      </c>
      <c r="K178" s="78" t="str">
        <f t="shared" si="2"/>
        <v>a</v>
      </c>
      <c r="L178" s="74" t="s">
        <v>353</v>
      </c>
    </row>
    <row r="179" spans="1:12" ht="14.5" customHeight="1" x14ac:dyDescent="0.35">
      <c r="A179" s="76" t="s">
        <v>217</v>
      </c>
      <c r="B179" s="74" t="s">
        <v>290</v>
      </c>
      <c r="C179" s="74" t="s">
        <v>290</v>
      </c>
      <c r="D179" s="74" t="s">
        <v>290</v>
      </c>
      <c r="E179" s="74" t="s">
        <v>290</v>
      </c>
      <c r="F179" s="74" t="s">
        <v>290</v>
      </c>
      <c r="G179" s="77"/>
      <c r="H179" s="77"/>
      <c r="I179" s="77"/>
      <c r="J179" s="77"/>
      <c r="K179" s="78" t="str">
        <f t="shared" si="2"/>
        <v/>
      </c>
      <c r="L179" s="74" t="s">
        <v>353</v>
      </c>
    </row>
    <row r="180" spans="1:12" ht="14.5" customHeight="1" x14ac:dyDescent="0.35">
      <c r="A180" s="76" t="s">
        <v>218</v>
      </c>
      <c r="B180" s="74">
        <v>10.45616781872698</v>
      </c>
      <c r="C180" s="74">
        <v>10.466151579563517</v>
      </c>
      <c r="D180" s="74">
        <v>9.6620814963821751</v>
      </c>
      <c r="E180" s="74">
        <v>9.0336274939255894</v>
      </c>
      <c r="F180" s="74">
        <v>8.6993253504247878</v>
      </c>
      <c r="G180" s="77">
        <v>9.5441024743792013E-5</v>
      </c>
      <c r="H180" s="77">
        <v>-7.9618641175174254E-3</v>
      </c>
      <c r="I180" s="77">
        <v>-1.6673211950678724E-2</v>
      </c>
      <c r="J180" s="77">
        <v>-3.700641228848478E-2</v>
      </c>
      <c r="K180" s="78" t="str">
        <f t="shared" si="2"/>
        <v>b</v>
      </c>
      <c r="L180" s="74" t="s">
        <v>352</v>
      </c>
    </row>
    <row r="181" spans="1:12" ht="14.5" customHeight="1" x14ac:dyDescent="0.35">
      <c r="A181" s="76" t="s">
        <v>219</v>
      </c>
      <c r="B181" s="74" t="s">
        <v>290</v>
      </c>
      <c r="C181" s="74" t="s">
        <v>290</v>
      </c>
      <c r="D181" s="74" t="s">
        <v>290</v>
      </c>
      <c r="E181" s="74">
        <v>1.2983488976800253</v>
      </c>
      <c r="F181" s="74">
        <v>1.0860981703980277</v>
      </c>
      <c r="G181" s="77"/>
      <c r="H181" s="77"/>
      <c r="I181" s="77"/>
      <c r="J181" s="77">
        <v>-0.16347741940649474</v>
      </c>
      <c r="K181" s="78" t="str">
        <f t="shared" si="2"/>
        <v>b</v>
      </c>
      <c r="L181" s="74" t="s">
        <v>352</v>
      </c>
    </row>
    <row r="182" spans="1:12" ht="14.5" customHeight="1" x14ac:dyDescent="0.35">
      <c r="A182" s="76" t="s">
        <v>220</v>
      </c>
      <c r="B182" s="74">
        <v>4.0838878100499549</v>
      </c>
      <c r="C182" s="74">
        <v>4.1966428378491454</v>
      </c>
      <c r="D182" s="74">
        <v>3.5328017385658148</v>
      </c>
      <c r="E182" s="74">
        <v>3.3080666308596114</v>
      </c>
      <c r="F182" s="74">
        <v>3.3273590424132009</v>
      </c>
      <c r="G182" s="77">
        <v>2.7272574203380806E-3</v>
      </c>
      <c r="H182" s="77">
        <v>-1.7071957213356637E-2</v>
      </c>
      <c r="I182" s="77">
        <v>-1.6297566478053804E-2</v>
      </c>
      <c r="J182" s="77">
        <v>5.8319295547490935E-3</v>
      </c>
      <c r="K182" s="78" t="str">
        <f t="shared" si="2"/>
        <v>b</v>
      </c>
      <c r="L182" s="74" t="s">
        <v>352</v>
      </c>
    </row>
    <row r="183" spans="1:12" ht="14.5" customHeight="1" x14ac:dyDescent="0.35">
      <c r="A183" s="76" t="s">
        <v>221</v>
      </c>
      <c r="B183" s="74">
        <v>3.6892751522687224</v>
      </c>
      <c r="C183" s="74">
        <v>3.3492234962921179</v>
      </c>
      <c r="D183" s="74">
        <v>2.3673083024657173</v>
      </c>
      <c r="E183" s="74">
        <v>2.03283784194825</v>
      </c>
      <c r="F183" s="74">
        <v>2.0641317904910812</v>
      </c>
      <c r="G183" s="77">
        <v>-9.6235420948431738E-3</v>
      </c>
      <c r="H183" s="77">
        <v>-3.4102439521883521E-2</v>
      </c>
      <c r="I183" s="77">
        <v>-3.7364266511114907E-2</v>
      </c>
      <c r="J183" s="77">
        <v>1.539421782548045E-2</v>
      </c>
      <c r="K183" s="78" t="str">
        <f t="shared" si="2"/>
        <v>b</v>
      </c>
      <c r="L183" s="74" t="s">
        <v>352</v>
      </c>
    </row>
    <row r="184" spans="1:12" ht="14.5" customHeight="1" x14ac:dyDescent="0.35">
      <c r="A184" s="76" t="s">
        <v>223</v>
      </c>
      <c r="B184" s="74">
        <v>3.691834143881028</v>
      </c>
      <c r="G184" s="77">
        <v>-1</v>
      </c>
      <c r="H184" s="77"/>
      <c r="I184" s="77"/>
      <c r="J184" s="77"/>
      <c r="K184" s="78" t="str">
        <f t="shared" si="2"/>
        <v/>
      </c>
    </row>
    <row r="185" spans="1:12" ht="14.5" customHeight="1" x14ac:dyDescent="0.35">
      <c r="A185" s="76" t="s">
        <v>225</v>
      </c>
      <c r="B185" s="74">
        <v>1.971230792777487</v>
      </c>
      <c r="C185" s="74">
        <v>3.1219821963300864</v>
      </c>
      <c r="D185" s="74">
        <v>3.1491580715123462</v>
      </c>
      <c r="E185" s="74">
        <v>3.228334276732971</v>
      </c>
      <c r="F185" s="74">
        <v>3.1862673941591342</v>
      </c>
      <c r="G185" s="77">
        <v>4.7054517135976859E-2</v>
      </c>
      <c r="H185" s="77">
        <v>8.6707757451898182E-4</v>
      </c>
      <c r="I185" s="77">
        <v>6.2270988120944892E-3</v>
      </c>
      <c r="J185" s="77">
        <v>-1.3030522544402623E-2</v>
      </c>
      <c r="K185" s="78" t="str">
        <f t="shared" si="2"/>
        <v>a</v>
      </c>
      <c r="L185" s="74" t="s">
        <v>353</v>
      </c>
    </row>
    <row r="186" spans="1:12" x14ac:dyDescent="0.35">
      <c r="A186" s="76" t="s">
        <v>212</v>
      </c>
      <c r="B186" s="74" t="s">
        <v>290</v>
      </c>
      <c r="G186" s="77"/>
      <c r="H186" s="77"/>
      <c r="I186" s="77"/>
      <c r="J186" s="77"/>
      <c r="K186" s="78" t="str">
        <f t="shared" si="2"/>
        <v/>
      </c>
    </row>
    <row r="187" spans="1:12" ht="14.5" customHeight="1" x14ac:dyDescent="0.35">
      <c r="A187" s="76" t="s">
        <v>228</v>
      </c>
      <c r="B187" s="74">
        <v>2.1893466393274608</v>
      </c>
      <c r="C187" s="74">
        <v>2.7851896933813531</v>
      </c>
      <c r="D187" s="74">
        <v>3.1001712391972029</v>
      </c>
      <c r="E187" s="74">
        <v>2.9432872205841365</v>
      </c>
      <c r="F187" s="74">
        <v>2.9279838093352426</v>
      </c>
      <c r="G187" s="77">
        <v>2.4363334208858722E-2</v>
      </c>
      <c r="H187" s="77">
        <v>1.077173837785228E-2</v>
      </c>
      <c r="I187" s="77">
        <v>-1.2898662282091355E-2</v>
      </c>
      <c r="J187" s="77">
        <v>-5.1994284288220394E-3</v>
      </c>
      <c r="K187" s="78" t="str">
        <f t="shared" si="2"/>
        <v>a</v>
      </c>
      <c r="L187" s="74" t="s">
        <v>353</v>
      </c>
    </row>
    <row r="188" spans="1:12" ht="14.5" customHeight="1" x14ac:dyDescent="0.35">
      <c r="A188" s="76" t="s">
        <v>229</v>
      </c>
      <c r="B188" s="74">
        <v>9.8494686990535953</v>
      </c>
      <c r="C188" s="74">
        <v>7.1755915131991612</v>
      </c>
      <c r="D188" s="74">
        <v>4.675278410051563</v>
      </c>
      <c r="E188" s="74">
        <v>3.9686332804545037</v>
      </c>
      <c r="F188" s="74">
        <v>3.9568067525755666</v>
      </c>
      <c r="G188" s="77">
        <v>-3.1176888806840442E-2</v>
      </c>
      <c r="H188" s="77">
        <v>-4.1934995107240636E-2</v>
      </c>
      <c r="I188" s="77">
        <v>-4.0138940887325059E-2</v>
      </c>
      <c r="J188" s="77">
        <v>-2.9800001771851381E-3</v>
      </c>
      <c r="K188" s="78" t="str">
        <f t="shared" si="2"/>
        <v>b</v>
      </c>
      <c r="L188" s="74" t="s">
        <v>352</v>
      </c>
    </row>
    <row r="189" spans="1:12" ht="14.5" customHeight="1" x14ac:dyDescent="0.35">
      <c r="A189" s="76" t="s">
        <v>230</v>
      </c>
      <c r="B189" s="74" t="s">
        <v>290</v>
      </c>
      <c r="C189" s="74">
        <v>5.7442306170931818</v>
      </c>
      <c r="D189" s="74">
        <v>4.0166542056610268</v>
      </c>
      <c r="E189" s="74">
        <v>3.441340720167672</v>
      </c>
      <c r="F189" s="74">
        <v>3.3941677023039372</v>
      </c>
      <c r="G189" s="77"/>
      <c r="H189" s="77">
        <v>-3.5142320710821018E-2</v>
      </c>
      <c r="I189" s="77">
        <v>-3.790976401219226E-2</v>
      </c>
      <c r="J189" s="77">
        <v>-1.3707744074070161E-2</v>
      </c>
      <c r="K189" s="78" t="str">
        <f t="shared" si="2"/>
        <v>b</v>
      </c>
      <c r="L189" s="74" t="s">
        <v>352</v>
      </c>
    </row>
    <row r="190" spans="1:12" ht="14.5" customHeight="1" x14ac:dyDescent="0.35">
      <c r="A190" s="76" t="s">
        <v>231</v>
      </c>
      <c r="B190" s="74">
        <v>4.2939143314636121</v>
      </c>
      <c r="C190" s="74">
        <v>6.6488102477637598</v>
      </c>
      <c r="D190" s="74">
        <v>4.9864233053904297</v>
      </c>
      <c r="E190" s="74">
        <v>4.5066305307447827</v>
      </c>
      <c r="F190" s="74">
        <v>4.6116458175737556</v>
      </c>
      <c r="G190" s="77">
        <v>4.4693893896113224E-2</v>
      </c>
      <c r="H190" s="77">
        <v>-2.8361934853683768E-2</v>
      </c>
      <c r="I190" s="77">
        <v>-2.4975109094122927E-2</v>
      </c>
      <c r="J190" s="77">
        <v>2.3302395462096559E-2</v>
      </c>
      <c r="K190" s="78" t="str">
        <f t="shared" si="2"/>
        <v>a</v>
      </c>
      <c r="L190" s="74" t="s">
        <v>353</v>
      </c>
    </row>
    <row r="191" spans="1:12" ht="14.5" customHeight="1" x14ac:dyDescent="0.35">
      <c r="A191" s="76" t="s">
        <v>232</v>
      </c>
      <c r="B191" s="74">
        <v>7.4638338381131595</v>
      </c>
      <c r="C191" s="74">
        <v>6.0892512862418187</v>
      </c>
      <c r="D191" s="74">
        <v>5.2921007172949954</v>
      </c>
      <c r="E191" s="74">
        <v>4.7138049778435427</v>
      </c>
      <c r="F191" s="74">
        <v>4.2690611940275724</v>
      </c>
      <c r="G191" s="77">
        <v>-2.0148654301665125E-2</v>
      </c>
      <c r="H191" s="77">
        <v>-1.3933009949557484E-2</v>
      </c>
      <c r="I191" s="77">
        <v>-2.8515496416002373E-2</v>
      </c>
      <c r="J191" s="77">
        <v>-9.4349211710372916E-2</v>
      </c>
      <c r="K191" s="78" t="str">
        <f t="shared" si="2"/>
        <v>b</v>
      </c>
      <c r="L191" s="74" t="s">
        <v>352</v>
      </c>
    </row>
    <row r="192" spans="1:12" x14ac:dyDescent="0.35">
      <c r="A192" s="76" t="s">
        <v>233</v>
      </c>
      <c r="B192" s="74">
        <v>3.1795997319432687</v>
      </c>
      <c r="C192" s="74">
        <v>2.8963150165690021</v>
      </c>
      <c r="D192" s="74">
        <v>2.5236395722209211</v>
      </c>
      <c r="E192" s="74">
        <v>2.2604591455515446</v>
      </c>
      <c r="F192" s="74">
        <v>2.1945762726849751</v>
      </c>
      <c r="G192" s="77">
        <v>-9.2882030043436314E-3</v>
      </c>
      <c r="H192" s="77">
        <v>-1.3679287539016594E-2</v>
      </c>
      <c r="I192" s="77">
        <v>-2.7157951945019798E-2</v>
      </c>
      <c r="J192" s="77">
        <v>-2.9145792347640143E-2</v>
      </c>
      <c r="K192" s="78" t="str">
        <f t="shared" si="2"/>
        <v>b</v>
      </c>
      <c r="L192" s="74" t="s">
        <v>352</v>
      </c>
    </row>
    <row r="193" spans="1:12" ht="14.5" customHeight="1" x14ac:dyDescent="0.35">
      <c r="A193" s="76" t="s">
        <v>235</v>
      </c>
      <c r="B193" s="74">
        <v>11.612557337411891</v>
      </c>
      <c r="C193" s="74">
        <v>10.435866298622956</v>
      </c>
      <c r="D193" s="74">
        <v>9.9646366636103192</v>
      </c>
      <c r="E193" s="74">
        <v>4.4497962955146999</v>
      </c>
      <c r="F193" s="74">
        <v>4.02523310634409</v>
      </c>
      <c r="G193" s="77">
        <v>-1.0626979003318104E-2</v>
      </c>
      <c r="H193" s="77">
        <v>-4.6099478101619962E-3</v>
      </c>
      <c r="I193" s="77">
        <v>-0.18253406207557676</v>
      </c>
      <c r="J193" s="77">
        <v>-9.5411825839884057E-2</v>
      </c>
      <c r="K193" s="78" t="str">
        <f t="shared" si="2"/>
        <v>b</v>
      </c>
      <c r="L193" s="74" t="s">
        <v>352</v>
      </c>
    </row>
    <row r="194" spans="1:12" ht="14.5" customHeight="1" x14ac:dyDescent="0.35">
      <c r="A194" s="76" t="s">
        <v>236</v>
      </c>
      <c r="B194" s="74">
        <v>11.539696229582376</v>
      </c>
      <c r="C194" s="74">
        <v>12.265670720182371</v>
      </c>
      <c r="D194" s="74">
        <v>5.6600503658667458</v>
      </c>
      <c r="E194" s="74">
        <v>5.0649017876546463</v>
      </c>
      <c r="F194" s="74">
        <v>5.0103247517217024</v>
      </c>
      <c r="G194" s="77">
        <v>6.1197923235334351E-3</v>
      </c>
      <c r="H194" s="77">
        <v>-7.4422264129055615E-2</v>
      </c>
      <c r="I194" s="77">
        <v>-2.7392345503329807E-2</v>
      </c>
      <c r="J194" s="77">
        <v>-1.0775536865487045E-2</v>
      </c>
      <c r="K194" s="78" t="str">
        <f t="shared" si="2"/>
        <v>b</v>
      </c>
      <c r="L194" s="74" t="s">
        <v>352</v>
      </c>
    </row>
    <row r="195" spans="1:12" ht="14.5" customHeight="1" x14ac:dyDescent="0.35">
      <c r="A195" s="76" t="s">
        <v>237</v>
      </c>
      <c r="B195" s="74">
        <v>11.179360599385538</v>
      </c>
      <c r="C195" s="74">
        <v>11.456037677883819</v>
      </c>
      <c r="D195" s="74">
        <v>9.2438191580299183</v>
      </c>
      <c r="E195" s="74">
        <v>8.53518387881509</v>
      </c>
      <c r="F195" s="74">
        <v>8.3442009050802888</v>
      </c>
      <c r="G195" s="77">
        <v>2.4477533196498591E-3</v>
      </c>
      <c r="H195" s="77">
        <v>-2.1227630737601921E-2</v>
      </c>
      <c r="I195" s="77">
        <v>-1.9742078985324762E-2</v>
      </c>
      <c r="J195" s="77">
        <v>-2.2375964764957623E-2</v>
      </c>
      <c r="K195" s="78" t="str">
        <f t="shared" si="2"/>
        <v>b</v>
      </c>
      <c r="L195" s="74" t="s">
        <v>352</v>
      </c>
    </row>
    <row r="196" spans="1:12" ht="14.5" customHeight="1" x14ac:dyDescent="0.35">
      <c r="A196" s="76" t="s">
        <v>239</v>
      </c>
      <c r="B196" s="74">
        <v>4.6667627714302879</v>
      </c>
      <c r="C196" s="74">
        <v>5.2313076012955246</v>
      </c>
      <c r="D196" s="74">
        <v>5.4431191346717425</v>
      </c>
      <c r="E196" s="74">
        <v>5.5564944681771768</v>
      </c>
      <c r="F196" s="74">
        <v>5.4119582524137639</v>
      </c>
      <c r="G196" s="77">
        <v>1.1485015277192145E-2</v>
      </c>
      <c r="H196" s="77">
        <v>3.9769873796633437E-3</v>
      </c>
      <c r="I196" s="77">
        <v>5.1670914057300177E-3</v>
      </c>
      <c r="J196" s="77">
        <v>-2.6012122677560812E-2</v>
      </c>
      <c r="K196" s="78" t="str">
        <f t="shared" ref="K196:K228" si="3">IF(ISNUMBER($J196),IF( $L196="Source: Energy Balances, UN Statistics Division (2017)","a",IF($L196 ="Source: World Energy Balances, IEA (2017)","b", IF($L196 ="Sources: World Bank analysis based on World Energy Statistics and Balances, IEA (2017); Energy Balances, UN Statistics Division (2017)","c"))),"")</f>
        <v>b</v>
      </c>
      <c r="L196" s="74" t="s">
        <v>352</v>
      </c>
    </row>
    <row r="197" spans="1:12" ht="14.5" customHeight="1" x14ac:dyDescent="0.35">
      <c r="A197" s="76" t="s">
        <v>240</v>
      </c>
      <c r="B197" s="74" t="s">
        <v>290</v>
      </c>
      <c r="C197" s="74" t="s">
        <v>290</v>
      </c>
      <c r="D197" s="74" t="s">
        <v>290</v>
      </c>
      <c r="E197" s="74" t="s">
        <v>290</v>
      </c>
      <c r="F197" s="74" t="s">
        <v>290</v>
      </c>
      <c r="G197" s="77"/>
      <c r="H197" s="77"/>
      <c r="I197" s="77"/>
      <c r="J197" s="77"/>
      <c r="K197" s="78" t="str">
        <f t="shared" si="3"/>
        <v/>
      </c>
      <c r="L197" s="74" t="s">
        <v>353</v>
      </c>
    </row>
    <row r="198" spans="1:12" ht="14.5" customHeight="1" x14ac:dyDescent="0.35">
      <c r="A198" s="76" t="s">
        <v>241</v>
      </c>
      <c r="B198" s="74">
        <v>10.344345535804376</v>
      </c>
      <c r="C198" s="74">
        <v>13.923232110826724</v>
      </c>
      <c r="D198" s="74">
        <v>16.599500377047871</v>
      </c>
      <c r="E198" s="74">
        <v>14.620498285216479</v>
      </c>
      <c r="F198" s="74">
        <v>14.339326666300087</v>
      </c>
      <c r="G198" s="77">
        <v>3.0157679527172743E-2</v>
      </c>
      <c r="H198" s="77">
        <v>1.7736839896525636E-2</v>
      </c>
      <c r="I198" s="77">
        <v>-3.1238681956442416E-2</v>
      </c>
      <c r="J198" s="77">
        <v>-1.9231329427444988E-2</v>
      </c>
      <c r="K198" s="78" t="str">
        <f t="shared" si="3"/>
        <v>b</v>
      </c>
      <c r="L198" s="74" t="s">
        <v>352</v>
      </c>
    </row>
    <row r="199" spans="1:12" ht="14.5" customHeight="1" x14ac:dyDescent="0.35">
      <c r="A199" s="76" t="s">
        <v>242</v>
      </c>
      <c r="B199" s="74">
        <v>3.261210855782029</v>
      </c>
      <c r="C199" s="74">
        <v>3.2438864954866413</v>
      </c>
      <c r="D199" s="74">
        <v>3.2135942190788205</v>
      </c>
      <c r="E199" s="74">
        <v>2.9832953178830208</v>
      </c>
      <c r="F199" s="74">
        <v>3.0285741282661189</v>
      </c>
      <c r="G199" s="77">
        <v>-5.3249897107732203E-4</v>
      </c>
      <c r="H199" s="77">
        <v>-9.3777415586904223E-4</v>
      </c>
      <c r="I199" s="77">
        <v>-1.8418640872910785E-2</v>
      </c>
      <c r="J199" s="77">
        <v>1.5177448277305716E-2</v>
      </c>
      <c r="K199" s="78" t="str">
        <f t="shared" si="3"/>
        <v>a</v>
      </c>
      <c r="L199" s="74" t="s">
        <v>353</v>
      </c>
    </row>
    <row r="200" spans="1:12" ht="14.5" customHeight="1" x14ac:dyDescent="0.35">
      <c r="A200" s="76" t="s">
        <v>243</v>
      </c>
      <c r="B200" s="74">
        <v>16.739824213965594</v>
      </c>
      <c r="C200" s="74">
        <v>17.730085694403627</v>
      </c>
      <c r="D200" s="74">
        <v>20.235864041204298</v>
      </c>
      <c r="E200" s="74">
        <v>19.141624877140682</v>
      </c>
      <c r="F200" s="74">
        <v>19.089071739734628</v>
      </c>
      <c r="G200" s="77">
        <v>5.7637859950387949E-3</v>
      </c>
      <c r="H200" s="77">
        <v>1.3307114369015771E-2</v>
      </c>
      <c r="I200" s="77">
        <v>-1.3801671668015603E-2</v>
      </c>
      <c r="J200" s="77">
        <v>-2.7454898809982087E-3</v>
      </c>
      <c r="K200" s="78" t="str">
        <f t="shared" si="3"/>
        <v>b</v>
      </c>
      <c r="L200" s="74" t="s">
        <v>352</v>
      </c>
    </row>
    <row r="201" spans="1:12" ht="14.5" customHeight="1" x14ac:dyDescent="0.35">
      <c r="A201" s="76" t="s">
        <v>244</v>
      </c>
      <c r="B201" s="74">
        <v>4.4804924970857813</v>
      </c>
      <c r="C201" s="74">
        <v>4.163892524329329</v>
      </c>
      <c r="D201" s="74">
        <v>3.8766835962569881</v>
      </c>
      <c r="E201" s="74">
        <v>3.7013508844109793</v>
      </c>
      <c r="F201" s="74">
        <v>3.775394242429241</v>
      </c>
      <c r="G201" s="77">
        <v>-7.3014770536660167E-3</v>
      </c>
      <c r="H201" s="77">
        <v>-7.1215502051650281E-3</v>
      </c>
      <c r="I201" s="77">
        <v>-1.1503865646358857E-2</v>
      </c>
      <c r="J201" s="77">
        <v>2.000441469359493E-2</v>
      </c>
      <c r="K201" s="78" t="str">
        <f t="shared" si="3"/>
        <v>b</v>
      </c>
      <c r="L201" s="74" t="s">
        <v>352</v>
      </c>
    </row>
    <row r="202" spans="1:12" ht="14.5" customHeight="1" x14ac:dyDescent="0.35">
      <c r="A202" s="76" t="s">
        <v>245</v>
      </c>
      <c r="B202" s="74">
        <v>3.5892912493049285</v>
      </c>
      <c r="C202" s="74">
        <v>3.6257495590272604</v>
      </c>
      <c r="D202" s="74">
        <v>3.4377146347467007</v>
      </c>
      <c r="E202" s="74">
        <v>2.9479276284529434</v>
      </c>
      <c r="F202" s="74">
        <v>2.9467466790334873</v>
      </c>
      <c r="G202" s="77">
        <v>1.0111390986107249E-3</v>
      </c>
      <c r="H202" s="77">
        <v>-5.3112592793530533E-3</v>
      </c>
      <c r="I202" s="77">
        <v>-3.7697201894345223E-2</v>
      </c>
      <c r="J202" s="77">
        <v>-4.0060326042534733E-4</v>
      </c>
      <c r="K202" s="78" t="str">
        <f t="shared" si="3"/>
        <v>b</v>
      </c>
      <c r="L202" s="74" t="s">
        <v>352</v>
      </c>
    </row>
    <row r="203" spans="1:12" ht="14.5" customHeight="1" x14ac:dyDescent="0.35">
      <c r="A203" s="76" t="s">
        <v>246</v>
      </c>
      <c r="B203" s="74">
        <v>23.937866250004571</v>
      </c>
      <c r="C203" s="74">
        <v>25.865955595083975</v>
      </c>
      <c r="D203" s="74">
        <v>18.77808986808401</v>
      </c>
      <c r="E203" s="74">
        <v>14.295104860169236</v>
      </c>
      <c r="F203" s="74">
        <v>13.864090960603525</v>
      </c>
      <c r="G203" s="77">
        <v>7.7766907155916165E-3</v>
      </c>
      <c r="H203" s="77">
        <v>-3.151636066151331E-2</v>
      </c>
      <c r="I203" s="77">
        <v>-6.5920194098496254E-2</v>
      </c>
      <c r="J203" s="77">
        <v>-3.0151153404033737E-2</v>
      </c>
      <c r="K203" s="78" t="str">
        <f t="shared" si="3"/>
        <v>b</v>
      </c>
      <c r="L203" s="74" t="s">
        <v>352</v>
      </c>
    </row>
    <row r="204" spans="1:12" ht="14.5" customHeight="1" x14ac:dyDescent="0.35">
      <c r="A204" s="76" t="s">
        <v>247</v>
      </c>
      <c r="B204" s="74" t="s">
        <v>290</v>
      </c>
      <c r="C204" s="74" t="s">
        <v>290</v>
      </c>
      <c r="D204" s="74" t="s">
        <v>290</v>
      </c>
      <c r="E204" s="74" t="s">
        <v>290</v>
      </c>
      <c r="F204" s="74" t="s">
        <v>290</v>
      </c>
      <c r="G204" s="77"/>
      <c r="H204" s="77"/>
      <c r="I204" s="77"/>
      <c r="J204" s="77"/>
      <c r="K204" s="78" t="str">
        <f t="shared" si="3"/>
        <v/>
      </c>
      <c r="L204" s="74" t="s">
        <v>353</v>
      </c>
    </row>
    <row r="205" spans="1:12" ht="14.5" customHeight="1" x14ac:dyDescent="0.35">
      <c r="A205" s="76" t="s">
        <v>248</v>
      </c>
      <c r="B205" s="74">
        <v>3.4509864218519302</v>
      </c>
      <c r="C205" s="74">
        <v>3.3398133628224635</v>
      </c>
      <c r="D205" s="74">
        <v>3.8796925180328068</v>
      </c>
      <c r="E205" s="74">
        <v>3.6888592214961995</v>
      </c>
      <c r="F205" s="74">
        <v>3.9109977839697381</v>
      </c>
      <c r="G205" s="77">
        <v>-3.2691629638805786E-3</v>
      </c>
      <c r="H205" s="77">
        <v>1.5096922064115947E-2</v>
      </c>
      <c r="I205" s="77">
        <v>-1.2530492924197945E-2</v>
      </c>
      <c r="J205" s="77">
        <v>6.0218769309239084E-2</v>
      </c>
      <c r="K205" s="78" t="str">
        <f t="shared" si="3"/>
        <v>a</v>
      </c>
      <c r="L205" s="74" t="s">
        <v>353</v>
      </c>
    </row>
    <row r="206" spans="1:12" ht="14.5" customHeight="1" x14ac:dyDescent="0.35">
      <c r="A206" s="76" t="s">
        <v>249</v>
      </c>
      <c r="B206" s="74">
        <v>20.590003295740608</v>
      </c>
      <c r="C206" s="74">
        <v>12.435605350525929</v>
      </c>
      <c r="D206" s="74">
        <v>10.015428694679382</v>
      </c>
      <c r="E206" s="74">
        <v>9.6637343376477265</v>
      </c>
      <c r="F206" s="74">
        <v>9.6401174836712595</v>
      </c>
      <c r="G206" s="77">
        <v>-4.9173994207933891E-2</v>
      </c>
      <c r="H206" s="77">
        <v>-2.1411154266019583E-2</v>
      </c>
      <c r="I206" s="77">
        <v>-8.8968424160136284E-3</v>
      </c>
      <c r="J206" s="77">
        <v>-2.4438641576125519E-3</v>
      </c>
      <c r="K206" s="78" t="str">
        <f t="shared" si="3"/>
        <v>a</v>
      </c>
      <c r="L206" s="74" t="s">
        <v>353</v>
      </c>
    </row>
    <row r="207" spans="1:12" ht="14.5" customHeight="1" x14ac:dyDescent="0.35">
      <c r="A207" s="76" t="s">
        <v>250</v>
      </c>
      <c r="B207" s="74">
        <v>19.431987249567449</v>
      </c>
      <c r="C207" s="74">
        <v>23.74447675224182</v>
      </c>
      <c r="D207" s="74">
        <v>15.448490301274511</v>
      </c>
      <c r="E207" s="74">
        <v>12.485344844502043</v>
      </c>
      <c r="F207" s="74">
        <v>11.793199905476715</v>
      </c>
      <c r="G207" s="77">
        <v>2.0245149442422283E-2</v>
      </c>
      <c r="H207" s="77">
        <v>-4.2073155076008284E-2</v>
      </c>
      <c r="I207" s="77">
        <v>-5.1846561481159292E-2</v>
      </c>
      <c r="J207" s="77">
        <v>-5.5436589669376701E-2</v>
      </c>
      <c r="K207" s="78" t="str">
        <f t="shared" si="3"/>
        <v>b</v>
      </c>
      <c r="L207" s="74" t="s">
        <v>352</v>
      </c>
    </row>
    <row r="208" spans="1:12" ht="14.5" customHeight="1" x14ac:dyDescent="0.35">
      <c r="A208" s="76" t="s">
        <v>251</v>
      </c>
      <c r="B208" s="74">
        <v>4.1389177190431417</v>
      </c>
      <c r="C208" s="74">
        <v>4.0525381008307457</v>
      </c>
      <c r="D208" s="74">
        <v>5.5232218950108916</v>
      </c>
      <c r="E208" s="74">
        <v>5.2682285260818977</v>
      </c>
      <c r="F208" s="74">
        <v>5.0804196584366244</v>
      </c>
      <c r="G208" s="77">
        <v>-2.1068730952862325E-3</v>
      </c>
      <c r="H208" s="77">
        <v>3.1446100887817963E-2</v>
      </c>
      <c r="I208" s="77">
        <v>-1.1747256723153132E-2</v>
      </c>
      <c r="J208" s="77">
        <v>-3.5649339567460081E-2</v>
      </c>
      <c r="K208" s="78" t="str">
        <f t="shared" si="3"/>
        <v>b</v>
      </c>
      <c r="L208" s="74" t="s">
        <v>352</v>
      </c>
    </row>
    <row r="209" spans="1:12" x14ac:dyDescent="0.35">
      <c r="A209" s="79" t="s">
        <v>252</v>
      </c>
      <c r="B209" s="74">
        <v>5.6258859742064615</v>
      </c>
      <c r="C209" s="74">
        <v>4.8086943815319456</v>
      </c>
      <c r="D209" s="74">
        <v>3.7553792403200292</v>
      </c>
      <c r="E209" s="74">
        <v>3.0688781821477145</v>
      </c>
      <c r="F209" s="74">
        <v>3.0173144684495443</v>
      </c>
      <c r="G209" s="77">
        <v>-1.5572754250300691E-2</v>
      </c>
      <c r="H209" s="77">
        <v>-2.4420507512068035E-2</v>
      </c>
      <c r="I209" s="77">
        <v>-4.9216881395454659E-2</v>
      </c>
      <c r="J209" s="77">
        <v>-1.680213766650196E-2</v>
      </c>
      <c r="K209" s="78" t="str">
        <f t="shared" si="3"/>
        <v>b</v>
      </c>
      <c r="L209" s="74" t="s">
        <v>352</v>
      </c>
    </row>
    <row r="210" spans="1:12" x14ac:dyDescent="0.35">
      <c r="A210" s="81" t="s">
        <v>253</v>
      </c>
      <c r="B210" s="74">
        <v>8.6665767042679516</v>
      </c>
      <c r="C210" s="74">
        <v>7.3353713960741045</v>
      </c>
      <c r="D210" s="74">
        <v>6.0724792214271988</v>
      </c>
      <c r="E210" s="74">
        <v>5.6211457131730311</v>
      </c>
      <c r="F210" s="74">
        <v>5.4083925395535175</v>
      </c>
      <c r="G210" s="77">
        <v>-1.6538298098364934E-2</v>
      </c>
      <c r="H210" s="77">
        <v>-1.8716733562794352E-2</v>
      </c>
      <c r="I210" s="77">
        <v>-1.9122660443301354E-2</v>
      </c>
      <c r="J210" s="77">
        <v>-3.7848720612406739E-2</v>
      </c>
      <c r="K210" s="78" t="str">
        <f t="shared" si="3"/>
        <v>b</v>
      </c>
      <c r="L210" s="74" t="s">
        <v>352</v>
      </c>
    </row>
    <row r="211" spans="1:12" ht="14.5" customHeight="1" x14ac:dyDescent="0.35">
      <c r="A211" s="76" t="s">
        <v>254</v>
      </c>
      <c r="B211" s="74">
        <v>3.0796509610051639</v>
      </c>
      <c r="C211" s="74">
        <v>3.0273727225466991</v>
      </c>
      <c r="D211" s="74">
        <v>2.9685411536915565</v>
      </c>
      <c r="E211" s="74">
        <v>2.8939446771538999</v>
      </c>
      <c r="F211" s="74">
        <v>3.0930036562115188</v>
      </c>
      <c r="G211" s="77">
        <v>-1.7106462839181491E-3</v>
      </c>
      <c r="H211" s="77">
        <v>-1.9605273525123978E-3</v>
      </c>
      <c r="I211" s="77">
        <v>-6.3423335713501672E-3</v>
      </c>
      <c r="J211" s="77">
        <v>6.8784652529497281E-2</v>
      </c>
      <c r="K211" s="78" t="str">
        <f t="shared" si="3"/>
        <v>b</v>
      </c>
      <c r="L211" s="74" t="s">
        <v>352</v>
      </c>
    </row>
    <row r="212" spans="1:12" ht="14.5" customHeight="1" x14ac:dyDescent="0.35">
      <c r="A212" s="76" t="s">
        <v>255</v>
      </c>
      <c r="B212" s="74">
        <v>30.821586564062141</v>
      </c>
      <c r="C212" s="74">
        <v>34.508111011498812</v>
      </c>
      <c r="D212" s="74">
        <v>14.93944803783406</v>
      </c>
      <c r="E212" s="74">
        <v>11.069661298857605</v>
      </c>
      <c r="F212" s="74">
        <v>9.9933753873585651</v>
      </c>
      <c r="G212" s="77">
        <v>1.1361971527849901E-2</v>
      </c>
      <c r="H212" s="77">
        <v>-8.0310270571878339E-2</v>
      </c>
      <c r="I212" s="77">
        <v>-7.2209448936640497E-2</v>
      </c>
      <c r="J212" s="77">
        <v>-9.7228441091518625E-2</v>
      </c>
      <c r="K212" s="78" t="str">
        <f t="shared" si="3"/>
        <v>b</v>
      </c>
      <c r="L212" s="74" t="s">
        <v>352</v>
      </c>
    </row>
    <row r="213" spans="1:12" ht="14.5" customHeight="1" x14ac:dyDescent="0.35">
      <c r="A213" s="76" t="s">
        <v>256</v>
      </c>
      <c r="B213" s="74">
        <v>3.1278800392413717</v>
      </c>
      <c r="C213" s="74">
        <v>3.9768938745782156</v>
      </c>
      <c r="D213" s="74">
        <v>3.8728816714399446</v>
      </c>
      <c r="E213" s="74">
        <v>4.2600924564539557</v>
      </c>
      <c r="F213" s="74">
        <v>3.8655680546245548</v>
      </c>
      <c r="G213" s="77">
        <v>2.4305232665432053E-2</v>
      </c>
      <c r="H213" s="77">
        <v>-2.6467145767229416E-3</v>
      </c>
      <c r="I213" s="77">
        <v>2.4109038528163484E-2</v>
      </c>
      <c r="J213" s="77">
        <v>-9.2609351994627276E-2</v>
      </c>
      <c r="K213" s="78" t="str">
        <f t="shared" si="3"/>
        <v>a</v>
      </c>
      <c r="L213" s="74" t="s">
        <v>353</v>
      </c>
    </row>
    <row r="214" spans="1:12" ht="14.5" customHeight="1" x14ac:dyDescent="0.35">
      <c r="A214" s="76" t="s">
        <v>257</v>
      </c>
      <c r="B214" s="74">
        <v>5.7749422931069061</v>
      </c>
      <c r="C214" s="74">
        <v>6.0821270756982111</v>
      </c>
      <c r="D214" s="74">
        <v>6.3096348062162466</v>
      </c>
      <c r="E214" s="74">
        <v>5.4735135178303551</v>
      </c>
      <c r="F214" s="74">
        <v>4.7239610890523167</v>
      </c>
      <c r="G214" s="77">
        <v>5.1960749104322801E-3</v>
      </c>
      <c r="H214" s="77">
        <v>3.6790829421731175E-3</v>
      </c>
      <c r="I214" s="77">
        <v>-3.4915161590898802E-2</v>
      </c>
      <c r="J214" s="77">
        <v>-0.13694173337406013</v>
      </c>
      <c r="K214" s="78" t="str">
        <f t="shared" si="3"/>
        <v>b</v>
      </c>
      <c r="L214" s="74" t="s">
        <v>352</v>
      </c>
    </row>
    <row r="215" spans="1:12" ht="14.5" customHeight="1" x14ac:dyDescent="0.35">
      <c r="A215" s="76" t="s">
        <v>259</v>
      </c>
      <c r="B215" s="74">
        <v>7.5480698027237825</v>
      </c>
      <c r="C215" s="74">
        <v>5.8489076185813476</v>
      </c>
      <c r="D215" s="74">
        <v>6.3243915019923715</v>
      </c>
      <c r="E215" s="74">
        <v>5.7455384985012703</v>
      </c>
      <c r="F215" s="74">
        <v>5.9448760235284839</v>
      </c>
      <c r="G215" s="77">
        <v>-2.5181224299278049E-2</v>
      </c>
      <c r="H215" s="77">
        <v>7.8465150930231431E-3</v>
      </c>
      <c r="I215" s="77">
        <v>-2.3711894541011858E-2</v>
      </c>
      <c r="J215" s="77">
        <v>3.4694315437832524E-2</v>
      </c>
      <c r="K215" s="78" t="str">
        <f t="shared" si="3"/>
        <v>b</v>
      </c>
      <c r="L215" s="74" t="s">
        <v>352</v>
      </c>
    </row>
    <row r="216" spans="1:12" ht="14.5" customHeight="1" x14ac:dyDescent="0.35">
      <c r="A216" s="86" t="s">
        <v>262</v>
      </c>
      <c r="B216" s="74" t="s">
        <v>290</v>
      </c>
      <c r="C216" s="74" t="s">
        <v>290</v>
      </c>
      <c r="D216" s="74" t="s">
        <v>290</v>
      </c>
      <c r="E216" s="74" t="s">
        <v>290</v>
      </c>
      <c r="F216" s="74" t="s">
        <v>290</v>
      </c>
      <c r="G216" s="77"/>
      <c r="H216" s="77"/>
      <c r="I216" s="77"/>
      <c r="J216" s="77"/>
      <c r="K216" s="78" t="str">
        <f t="shared" si="3"/>
        <v/>
      </c>
      <c r="L216" s="74" t="s">
        <v>353</v>
      </c>
    </row>
    <row r="217" spans="1:12" x14ac:dyDescent="0.35">
      <c r="A217" s="80" t="s">
        <v>410</v>
      </c>
      <c r="G217" s="77"/>
      <c r="H217" s="77"/>
      <c r="I217" s="77"/>
      <c r="J217" s="77"/>
      <c r="K217" s="78" t="str">
        <f t="shared" si="3"/>
        <v/>
      </c>
    </row>
    <row r="218" spans="1:12" ht="14.5" customHeight="1" x14ac:dyDescent="0.35">
      <c r="A218" s="76" t="s">
        <v>266</v>
      </c>
      <c r="B218" s="74">
        <v>2.6232794488769438</v>
      </c>
      <c r="C218" s="74">
        <v>2.8553940184925057</v>
      </c>
      <c r="D218" s="74">
        <v>3.0901193675397103</v>
      </c>
      <c r="E218" s="74">
        <v>3.2114052502064943</v>
      </c>
      <c r="F218" s="74">
        <v>2.0503564913032211</v>
      </c>
      <c r="G218" s="77">
        <v>8.5145049914361337E-3</v>
      </c>
      <c r="H218" s="77">
        <v>7.9312749250515235E-3</v>
      </c>
      <c r="I218" s="77">
        <v>9.6711899971453352E-3</v>
      </c>
      <c r="J218" s="77">
        <v>-0.36153916072367931</v>
      </c>
      <c r="K218" s="78" t="str">
        <f t="shared" si="3"/>
        <v>b</v>
      </c>
      <c r="L218" s="74" t="s">
        <v>352</v>
      </c>
    </row>
    <row r="219" spans="1:12" ht="14.5" customHeight="1" x14ac:dyDescent="0.35">
      <c r="A219" s="76" t="s">
        <v>267</v>
      </c>
      <c r="B219" s="74">
        <v>12.070622173756474</v>
      </c>
      <c r="C219" s="74">
        <v>11.972649751946484</v>
      </c>
      <c r="D219" s="74">
        <v>7.7614817244195002</v>
      </c>
      <c r="E219" s="74">
        <v>7.3986380708784223</v>
      </c>
      <c r="F219" s="74">
        <v>7.3436254147033546</v>
      </c>
      <c r="G219" s="77">
        <v>-8.1463997583619552E-4</v>
      </c>
      <c r="H219" s="77">
        <v>-4.241918570009473E-2</v>
      </c>
      <c r="I219" s="77">
        <v>-1.1897982770869731E-2</v>
      </c>
      <c r="J219" s="77">
        <v>-7.4355111911206251E-3</v>
      </c>
      <c r="K219" s="78" t="str">
        <f t="shared" si="3"/>
        <v>b</v>
      </c>
      <c r="L219" s="74" t="s">
        <v>352</v>
      </c>
    </row>
    <row r="220" spans="1:12" ht="14.5" customHeight="1" x14ac:dyDescent="0.35">
      <c r="A220" s="76" t="s">
        <v>268</v>
      </c>
      <c r="B220" s="74">
        <v>14.743116677058044</v>
      </c>
      <c r="C220" s="74">
        <v>13.338160382834054</v>
      </c>
      <c r="D220" s="74">
        <v>19.542760666993896</v>
      </c>
      <c r="E220" s="74">
        <v>15.74958138711734</v>
      </c>
      <c r="F220" s="74">
        <v>15.803897047384783</v>
      </c>
      <c r="G220" s="77">
        <v>-9.9647376237330665E-3</v>
      </c>
      <c r="H220" s="77">
        <v>3.8936484720986098E-2</v>
      </c>
      <c r="I220" s="77">
        <v>-5.2518420420855083E-2</v>
      </c>
      <c r="J220" s="77">
        <v>3.4487050120501905E-3</v>
      </c>
      <c r="K220" s="78" t="str">
        <f t="shared" si="3"/>
        <v>b</v>
      </c>
      <c r="L220" s="74" t="s">
        <v>352</v>
      </c>
    </row>
    <row r="221" spans="1:12" x14ac:dyDescent="0.35">
      <c r="A221" s="82" t="s">
        <v>269</v>
      </c>
      <c r="B221" s="74">
        <v>7.8029308094924126</v>
      </c>
      <c r="C221" s="74">
        <v>6.6454031840962218</v>
      </c>
      <c r="D221" s="74">
        <v>5.9045473238365265</v>
      </c>
      <c r="E221" s="74">
        <v>5.4279710298724995</v>
      </c>
      <c r="F221" s="74">
        <v>5.2706140843549072</v>
      </c>
      <c r="G221" s="77">
        <v>-1.5929171443089252E-2</v>
      </c>
      <c r="H221" s="77">
        <v>-1.1750673015356927E-2</v>
      </c>
      <c r="I221" s="77">
        <v>-2.0819562559089233E-2</v>
      </c>
      <c r="J221" s="77">
        <v>-2.8990012041624436E-2</v>
      </c>
      <c r="K221" s="78" t="str">
        <f t="shared" si="3"/>
        <v>c</v>
      </c>
      <c r="L221" s="74" t="s">
        <v>346</v>
      </c>
    </row>
    <row r="222" spans="1:12" ht="14.5" customHeight="1" x14ac:dyDescent="0.35">
      <c r="A222" s="76" t="s">
        <v>271</v>
      </c>
      <c r="B222" s="74">
        <v>7.0896138826891866</v>
      </c>
      <c r="C222" s="74">
        <v>6.1939275203345217</v>
      </c>
      <c r="D222" s="74">
        <v>5.3981810258161316</v>
      </c>
      <c r="E222" s="74">
        <v>4.9622282005951481</v>
      </c>
      <c r="F222" s="74">
        <v>4.8466722344925754</v>
      </c>
      <c r="G222" s="77">
        <v>-1.3415351171655376E-2</v>
      </c>
      <c r="H222" s="77">
        <v>-1.3656623536367207E-2</v>
      </c>
      <c r="I222" s="77">
        <v>-2.083175175994656E-2</v>
      </c>
      <c r="J222" s="77">
        <v>-2.3287112448539427E-2</v>
      </c>
      <c r="K222" s="78" t="str">
        <f t="shared" si="3"/>
        <v>c</v>
      </c>
      <c r="L222" s="74" t="s">
        <v>346</v>
      </c>
    </row>
    <row r="223" spans="1:12" ht="14.5" customHeight="1" x14ac:dyDescent="0.35">
      <c r="A223" s="76" t="s">
        <v>272</v>
      </c>
      <c r="B223" s="74">
        <v>12.89783984976842</v>
      </c>
      <c r="C223" s="74">
        <v>13.137015160368852</v>
      </c>
      <c r="D223" s="74">
        <v>10.948883488947343</v>
      </c>
      <c r="E223" s="74">
        <v>10.021960593354153</v>
      </c>
      <c r="F223" s="74">
        <v>9.7886350510469686</v>
      </c>
      <c r="G223" s="77">
        <v>1.8390877180511911E-3</v>
      </c>
      <c r="H223" s="77">
        <v>-1.8054660295575897E-2</v>
      </c>
      <c r="I223" s="77">
        <v>-2.1871948502966032E-2</v>
      </c>
      <c r="J223" s="77">
        <v>-2.3281426835973562E-2</v>
      </c>
      <c r="K223" s="78" t="str">
        <f t="shared" si="3"/>
        <v>c</v>
      </c>
      <c r="L223" s="74" t="s">
        <v>346</v>
      </c>
    </row>
    <row r="224" spans="1:12" ht="14.5" customHeight="1" x14ac:dyDescent="0.35">
      <c r="A224" s="76" t="s">
        <v>273</v>
      </c>
      <c r="B224" s="74">
        <v>8.4775503728567045</v>
      </c>
      <c r="C224" s="74">
        <v>6.9574515893100717</v>
      </c>
      <c r="D224" s="74">
        <v>5.3076918285882408</v>
      </c>
      <c r="E224" s="74">
        <v>4.7711269339307485</v>
      </c>
      <c r="F224" s="74">
        <v>4.5899659247095466</v>
      </c>
      <c r="G224" s="77">
        <v>-1.9566862638610072E-2</v>
      </c>
      <c r="H224" s="77">
        <v>-2.6702628292741837E-2</v>
      </c>
      <c r="I224" s="77">
        <v>-2.6291821224171397E-2</v>
      </c>
      <c r="J224" s="77">
        <v>-3.7970276567752204E-2</v>
      </c>
      <c r="K224" s="78" t="str">
        <f t="shared" si="3"/>
        <v>c</v>
      </c>
      <c r="L224" s="74" t="s">
        <v>346</v>
      </c>
    </row>
    <row r="225" spans="1:12" ht="14.5" customHeight="1" x14ac:dyDescent="0.35">
      <c r="A225" s="76" t="s">
        <v>274</v>
      </c>
      <c r="B225" s="74">
        <v>9.0439548785403101</v>
      </c>
      <c r="C225" s="74">
        <v>6.871841600625495</v>
      </c>
      <c r="D225" s="74">
        <v>6.5488360233931617</v>
      </c>
      <c r="E225" s="74">
        <v>5.9946259562900543</v>
      </c>
      <c r="F225" s="74">
        <v>5.7681253016474088</v>
      </c>
      <c r="G225" s="77">
        <v>-2.7092670225733473E-2</v>
      </c>
      <c r="H225" s="77">
        <v>-4.802909659355814E-3</v>
      </c>
      <c r="I225" s="77">
        <v>-2.1863436676803905E-2</v>
      </c>
      <c r="J225" s="77">
        <v>-3.778395120799527E-2</v>
      </c>
      <c r="K225" s="78" t="str">
        <f t="shared" si="3"/>
        <v>c</v>
      </c>
      <c r="L225" s="74" t="s">
        <v>346</v>
      </c>
    </row>
    <row r="226" spans="1:12" x14ac:dyDescent="0.35">
      <c r="A226" s="81"/>
      <c r="G226" s="77"/>
      <c r="H226" s="77"/>
      <c r="I226" s="77"/>
      <c r="J226" s="77"/>
      <c r="K226" s="78" t="str">
        <f t="shared" si="3"/>
        <v/>
      </c>
    </row>
    <row r="227" spans="1:12" x14ac:dyDescent="0.35">
      <c r="A227" s="76" t="s">
        <v>351</v>
      </c>
      <c r="B227" s="74">
        <v>8.2464904143282141</v>
      </c>
      <c r="C227" s="74">
        <v>7.127116792224423</v>
      </c>
      <c r="D227" s="74">
        <v>5.7069943194954114</v>
      </c>
      <c r="E227" s="74">
        <v>5.403307111193131</v>
      </c>
      <c r="F227" s="74">
        <v>5.206850619155353</v>
      </c>
      <c r="G227" s="77">
        <v>-1.4482202294911706E-2</v>
      </c>
      <c r="H227" s="77">
        <v>-2.1976350696732316E-2</v>
      </c>
      <c r="I227" s="77">
        <v>-1.3577310950269039E-2</v>
      </c>
      <c r="J227" s="77">
        <v>-3.6358564855736519E-2</v>
      </c>
      <c r="K227" s="78" t="str">
        <f t="shared" si="3"/>
        <v>c</v>
      </c>
      <c r="L227" s="74" t="s">
        <v>346</v>
      </c>
    </row>
    <row r="228" spans="1:12" x14ac:dyDescent="0.35">
      <c r="A228" s="76" t="s">
        <v>350</v>
      </c>
      <c r="B228" s="74">
        <v>8.6978541255898119</v>
      </c>
      <c r="C228" s="74">
        <v>7.1330619763581264</v>
      </c>
      <c r="D228" s="74">
        <v>6.6557944475148219</v>
      </c>
      <c r="E228" s="74">
        <v>5.9025361651998116</v>
      </c>
      <c r="F228" s="74">
        <v>5.6398800116470627</v>
      </c>
      <c r="G228" s="77">
        <v>-1.9638183658486574E-2</v>
      </c>
      <c r="H228" s="77">
        <v>-6.9013526462485819E-3</v>
      </c>
      <c r="I228" s="77">
        <v>-2.9580111033582268E-2</v>
      </c>
      <c r="J228" s="77">
        <v>-4.4498863912315834E-2</v>
      </c>
      <c r="K228" s="78" t="str">
        <f t="shared" si="3"/>
        <v>c</v>
      </c>
      <c r="L228" s="74" t="s">
        <v>346</v>
      </c>
    </row>
    <row r="229" spans="1:12" x14ac:dyDescent="0.35">
      <c r="A229" s="76" t="s">
        <v>349</v>
      </c>
      <c r="B229" s="74">
        <v>4.475748569101393</v>
      </c>
      <c r="C229" s="74">
        <v>4.2608648510213394</v>
      </c>
      <c r="D229" s="74">
        <v>4.0534065870242229</v>
      </c>
      <c r="E229" s="74">
        <v>3.9303499754022</v>
      </c>
      <c r="F229" s="74">
        <v>3.8756533620463665</v>
      </c>
      <c r="G229" s="77">
        <v>-4.9080618486887495E-3</v>
      </c>
      <c r="H229" s="77">
        <v>-4.9790130346131223E-3</v>
      </c>
      <c r="I229" s="77">
        <v>-7.6776714443572702E-3</v>
      </c>
      <c r="J229" s="77">
        <v>-1.3916474028559334E-2</v>
      </c>
      <c r="K229" s="78" t="str">
        <f>IF(ISNUMBER($J229),IF( $L229="Source: Energy Balances, UN Statistics Division (2017)","a",IF($L229 ="Source: World Energy Balances, IEA (2017)","b", IF($L229 ="Sources: World Bank analysis based on World Energy Statistics and Balances, IEA (2017); Energy Balances, UN Statistics Division (2017)","c"))),"")</f>
        <v>c</v>
      </c>
      <c r="L229" s="74" t="s">
        <v>346</v>
      </c>
    </row>
    <row r="230" spans="1:12" x14ac:dyDescent="0.35">
      <c r="A230" s="83" t="s">
        <v>348</v>
      </c>
      <c r="B230" s="74">
        <v>8.115727987398353</v>
      </c>
      <c r="C230" s="74">
        <v>6.6846634686611592</v>
      </c>
      <c r="D230" s="74">
        <v>5.6392705577511677</v>
      </c>
      <c r="E230" s="74">
        <v>5.1704437843030062</v>
      </c>
      <c r="F230" s="74">
        <v>5.0337679386273901</v>
      </c>
      <c r="G230" s="77">
        <v>-1.9211857778408503E-2</v>
      </c>
      <c r="H230" s="77">
        <v>-1.6862326740509026E-2</v>
      </c>
      <c r="I230" s="77">
        <v>-2.14653192995371E-2</v>
      </c>
      <c r="J230" s="77">
        <v>-2.6434064729714546E-2</v>
      </c>
      <c r="K230" s="78" t="str">
        <f>IF(ISNUMBER($J230),IF( $L230="Source: Energy Balances, UN Statistics Division (2017)","a",IF($L230 ="Source: World Energy Balances, IEA (2017)","b", IF($L230 ="Sources: World Bank analysis based on World Energy Statistics and Balances, IEA (2017); Energy Balances, UN Statistics Division (2017)","c"))),"")</f>
        <v>c</v>
      </c>
      <c r="L230" s="74" t="s">
        <v>346</v>
      </c>
    </row>
    <row r="231" spans="1:12" x14ac:dyDescent="0.35">
      <c r="A231" s="76" t="s">
        <v>279</v>
      </c>
      <c r="B231" s="74">
        <v>7.356012867333952</v>
      </c>
      <c r="C231" s="74">
        <v>6.4453769347746626</v>
      </c>
      <c r="D231" s="74">
        <v>5.8559458295008069</v>
      </c>
      <c r="E231" s="74">
        <v>5.2429419258691805</v>
      </c>
      <c r="F231" s="74">
        <v>5.148534583213471</v>
      </c>
      <c r="G231" s="77">
        <v>-1.3128552420894835E-2</v>
      </c>
      <c r="H231" s="77">
        <v>-9.5447165882698304E-3</v>
      </c>
      <c r="I231" s="77">
        <v>-2.7265097132682881E-2</v>
      </c>
      <c r="J231" s="77">
        <v>-1.8006558911113357E-2</v>
      </c>
      <c r="K231" s="78" t="str">
        <f>IF(ISNUMBER($J231),IF( $L231="Source: Energy Balances, UN Statistics Division (2017)","a",IF($L231 ="Source: World Energy Balances, IEA (2017)","b", IF($L231 ="Sources: World Bank analysis based on World Energy Statistics and Balances, IEA (2017); Energy Balances, UN Statistics Division (2017)","c"))),"")</f>
        <v>c</v>
      </c>
      <c r="L231" s="74" t="s">
        <v>346</v>
      </c>
    </row>
    <row r="232" spans="1:12" x14ac:dyDescent="0.35">
      <c r="A232" s="76" t="s">
        <v>294</v>
      </c>
      <c r="B232" s="74">
        <v>9.1793390555132284</v>
      </c>
      <c r="C232" s="74">
        <v>9.7791540756549313</v>
      </c>
      <c r="D232" s="74">
        <v>7.8339246749434404</v>
      </c>
      <c r="E232" s="74">
        <v>7.3330796372554197</v>
      </c>
      <c r="F232" s="74">
        <v>7.224135658909324</v>
      </c>
      <c r="G232" s="77">
        <v>6.3498535051373928E-3</v>
      </c>
      <c r="H232" s="77">
        <v>-2.1934792165224315E-2</v>
      </c>
      <c r="I232" s="77">
        <v>-1.6381354780022228E-2</v>
      </c>
      <c r="J232" s="77">
        <v>-1.4856511007000361E-2</v>
      </c>
      <c r="K232" s="78" t="str">
        <f>IF(ISNUMBER($J232),IF( $L232="Source: Energy Balances, UN Statistics Division (2017)","a",IF($L232 ="Source: World Energy Balances, IEA (2017)","b", IF($L232 ="Sources: World Bank analysis based on World Energy Statistics and Balances, IEA (2017); Energy Balances, UN Statistics Division (2017)","c"))),"")</f>
        <v>c</v>
      </c>
      <c r="L232" s="74" t="s">
        <v>346</v>
      </c>
    </row>
    <row r="233" spans="1:12" x14ac:dyDescent="0.35">
      <c r="A233" s="76" t="s">
        <v>347</v>
      </c>
      <c r="B233" s="74">
        <v>4.5417871390037767</v>
      </c>
      <c r="C233" s="74">
        <v>4.4103222873984729</v>
      </c>
      <c r="D233" s="74">
        <v>4.981800833167541</v>
      </c>
      <c r="E233" s="74">
        <v>4.3733676967319202</v>
      </c>
      <c r="F233" s="74">
        <v>4.7512385564059283</v>
      </c>
      <c r="G233" s="77">
        <v>-2.9329713825072545E-3</v>
      </c>
      <c r="H233" s="77">
        <v>1.2258898893216852E-2</v>
      </c>
      <c r="I233" s="77">
        <v>-3.2040006524331699E-2</v>
      </c>
      <c r="J233" s="77">
        <v>8.6402718883294316E-2</v>
      </c>
      <c r="K233" s="78" t="str">
        <f>IF(ISNUMBER($J233),IF( $L233="Source: Energy Balances, UN Statistics Division (2017)","a",IF($L233 ="Source: World Energy Balances, IEA (2017)","b", IF($L233 ="Sources: World Bank analysis based on World Energy Statistics and Balances, IEA (2017); Energy Balances, UN Statistics Division (2017)","c"))),"")</f>
        <v>c</v>
      </c>
      <c r="L233" s="74" t="s">
        <v>346</v>
      </c>
    </row>
    <row r="234" spans="1:12" x14ac:dyDescent="0.35">
      <c r="A234" s="81"/>
      <c r="K234" s="78"/>
    </row>
  </sheetData>
  <mergeCells count="2">
    <mergeCell ref="B1:F1"/>
    <mergeCell ref="G1:J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6" sqref="A6:A7"/>
    </sheetView>
  </sheetViews>
  <sheetFormatPr defaultRowHeight="14.5" x14ac:dyDescent="0.35"/>
  <sheetData>
    <row r="2" spans="1:1" x14ac:dyDescent="0.35">
      <c r="A2" s="68" t="s">
        <v>363</v>
      </c>
    </row>
    <row r="3" spans="1:1" x14ac:dyDescent="0.35">
      <c r="A3" s="68" t="s">
        <v>364</v>
      </c>
    </row>
    <row r="4" spans="1:1" x14ac:dyDescent="0.35">
      <c r="A4" s="67" t="s">
        <v>365</v>
      </c>
    </row>
    <row r="6" spans="1:1" x14ac:dyDescent="0.35">
      <c r="A6" s="116" t="s">
        <v>413</v>
      </c>
    </row>
    <row r="7" spans="1:1" x14ac:dyDescent="0.35">
      <c r="A7" s="115" t="s">
        <v>414</v>
      </c>
    </row>
  </sheetData>
  <hyperlinks>
    <hyperlink ref="A7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Energy Access (old)</vt:lpstr>
      <vt:lpstr>Energy Access</vt:lpstr>
      <vt:lpstr>Energy Access Sources</vt:lpstr>
      <vt:lpstr>Renewable Energy</vt:lpstr>
      <vt:lpstr>Renewable Energy Sources</vt:lpstr>
      <vt:lpstr>Energy Efficiency</vt:lpstr>
      <vt:lpstr>Energy Efficiency 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Xu</dc:creator>
  <cp:lastModifiedBy>Daron Bedrosyan</cp:lastModifiedBy>
  <dcterms:created xsi:type="dcterms:W3CDTF">2018-03-23T14:25:20Z</dcterms:created>
  <dcterms:modified xsi:type="dcterms:W3CDTF">2018-04-30T23:44:25Z</dcterms:modified>
</cp:coreProperties>
</file>